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D\Проект бюджета на 2025 год и плановый период 2026 и 2027 годов\ВМР\09_Оценка ожид. испол. мест. бюджета\"/>
    </mc:Choice>
  </mc:AlternateContent>
  <xr:revisionPtr revIDLastSave="0" documentId="13_ncr:1_{965C0737-C642-435B-B740-B9E6059551B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рогноз" sheetId="2" r:id="rId1"/>
  </sheets>
  <definedNames>
    <definedName name="_xlnm.Print_Area" localSheetId="0">прогноз!$A$1:$G$43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2" l="1"/>
  <c r="F10" i="2"/>
  <c r="E10" i="2"/>
  <c r="C10" i="2"/>
  <c r="C26" i="2"/>
  <c r="C40" i="2"/>
  <c r="B33" i="2"/>
  <c r="B34" i="2" s="1"/>
  <c r="B19" i="2"/>
  <c r="C20" i="2" s="1"/>
  <c r="B12" i="2"/>
  <c r="B8" i="2"/>
  <c r="B5" i="2" s="1"/>
  <c r="C6" i="2" s="1"/>
  <c r="G8" i="2"/>
  <c r="F8" i="2"/>
  <c r="E8" i="2"/>
  <c r="D8" i="2"/>
  <c r="C8" i="2"/>
  <c r="B27" i="2" l="1"/>
  <c r="C34" i="2"/>
  <c r="D5" i="2"/>
  <c r="G33" i="2" l="1"/>
  <c r="G41" i="2" s="1"/>
  <c r="F33" i="2"/>
  <c r="F41" i="2" s="1"/>
  <c r="E33" i="2"/>
  <c r="E41" i="2" s="1"/>
  <c r="D33" i="2"/>
  <c r="D41" i="2" s="1"/>
  <c r="C33" i="2"/>
  <c r="C41" i="2" s="1"/>
  <c r="E19" i="2" l="1"/>
  <c r="G19" i="2"/>
  <c r="F19" i="2"/>
  <c r="D19" i="2"/>
  <c r="C19" i="2"/>
  <c r="C27" i="2" s="1"/>
  <c r="C5" i="2"/>
  <c r="C13" i="2" s="1"/>
  <c r="E6" i="2" l="1"/>
  <c r="D13" i="2" l="1"/>
  <c r="G40" i="2" l="1"/>
  <c r="F40" i="2"/>
  <c r="E40" i="2"/>
  <c r="D40" i="2"/>
  <c r="G26" i="2"/>
  <c r="F26" i="2"/>
  <c r="E26" i="2"/>
  <c r="D26" i="2"/>
  <c r="D27" i="2"/>
  <c r="G12" i="2"/>
  <c r="F12" i="2"/>
  <c r="E12" i="2"/>
  <c r="D12" i="2"/>
  <c r="G20" i="2" l="1"/>
  <c r="F20" i="2"/>
  <c r="D34" i="2"/>
  <c r="D6" i="2"/>
  <c r="D20" i="2"/>
  <c r="E20" i="2"/>
  <c r="F6" i="2"/>
  <c r="E34" i="2"/>
  <c r="G6" i="2"/>
  <c r="F34" i="2"/>
  <c r="G34" i="2"/>
</calcChain>
</file>

<file path=xl/sharedStrings.xml><?xml version="1.0" encoding="utf-8"?>
<sst xmlns="http://schemas.openxmlformats.org/spreadsheetml/2006/main" count="54" uniqueCount="20">
  <si>
    <t>прогноз</t>
  </si>
  <si>
    <t>в том числе:</t>
  </si>
  <si>
    <t>Показатели</t>
  </si>
  <si>
    <t>Доходы - всего</t>
  </si>
  <si>
    <t>темпы роста к предыдущему году, %</t>
  </si>
  <si>
    <t>налоговые и неналоговые доходы</t>
  </si>
  <si>
    <t>безвозмездные поступления</t>
  </si>
  <si>
    <t>Расходы - всего</t>
  </si>
  <si>
    <t>Дефицит (-), профицит (+)</t>
  </si>
  <si>
    <t>тыс. рублей</t>
  </si>
  <si>
    <t>Основные характеристики
  бюджета Воскресенского МР Саратовской области</t>
  </si>
  <si>
    <t>Основные характеристики
бюджетов муниципальных образований Воскресенского МР Саратовской области</t>
  </si>
  <si>
    <t>в том числе  из областного бюджета</t>
  </si>
  <si>
    <t>в том числе  из  областного бюджета</t>
  </si>
  <si>
    <t>Основные характеристики
консолидированного бюджета Воскресенского МР  Саратовской области</t>
  </si>
  <si>
    <t>2025 год</t>
  </si>
  <si>
    <t>2026 год</t>
  </si>
  <si>
    <t>2023 год (отчет)</t>
  </si>
  <si>
    <t>2024 год (оценка)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</si>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</sst>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FFFFFF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3" fillId="2" borderId="0" xfId="1" applyFont="1" applyFill="1" applyAlignment="1">
      <alignment horizontal="right"/>
    </xf>
    <xf numFmtId="0" fontId="1" fillId="2" borderId="1" xfId="1" applyFont="1" applyFill="1" applyBorder="1" applyAlignment="1">
      <alignment horizontal="left" wrapText="1" indent="1" readingOrder="1"/>
    </xf>
    <xf numFmtId="0" fontId="5" fillId="2" borderId="0" xfId="1" applyFont="1" applyFill="1"/>
    <xf numFmtId="0" fontId="5" fillId="2" borderId="0" xfId="1" applyFont="1" applyFill="1" applyBorder="1" applyAlignment="1">
      <alignment wrapText="1"/>
    </xf>
    <xf numFmtId="0" fontId="3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center" wrapText="1" readingOrder="1"/>
    </xf>
    <xf numFmtId="164" fontId="1" fillId="2" borderId="1" xfId="1" applyNumberFormat="1" applyFont="1" applyFill="1" applyBorder="1" applyAlignment="1">
      <alignment horizontal="center" vertical="center" wrapText="1" readingOrder="1"/>
    </xf>
    <xf numFmtId="0" fontId="6" fillId="2" borderId="1" xfId="1" applyFont="1" applyFill="1" applyBorder="1" applyAlignment="1">
      <alignment horizontal="left" wrapText="1" indent="1" readingOrder="1"/>
    </xf>
    <xf numFmtId="164" fontId="6" fillId="2" borderId="1" xfId="1" applyNumberFormat="1" applyFont="1" applyFill="1" applyBorder="1" applyAlignment="1">
      <alignment horizontal="center" vertical="center" wrapText="1" readingOrder="1"/>
    </xf>
    <xf numFmtId="0" fontId="5" fillId="2" borderId="1" xfId="1" applyFont="1" applyFill="1" applyBorder="1" applyAlignment="1">
      <alignment horizontal="left" wrapText="1" indent="1" readingOrder="1"/>
    </xf>
    <xf numFmtId="164" fontId="5" fillId="2" borderId="1" xfId="1" applyNumberFormat="1" applyFont="1" applyFill="1" applyBorder="1" applyAlignment="1">
      <alignment horizontal="center" vertical="center" wrapText="1" readingOrder="1"/>
    </xf>
    <xf numFmtId="0" fontId="5" fillId="2" borderId="1" xfId="1" applyFont="1" applyFill="1" applyBorder="1" applyAlignment="1">
      <alignment horizontal="left" wrapText="1" indent="4" readingOrder="1"/>
    </xf>
    <xf numFmtId="0" fontId="6" fillId="2" borderId="1" xfId="1" applyFont="1" applyFill="1" applyBorder="1" applyAlignment="1">
      <alignment horizontal="left" wrapText="1" indent="5" readingOrder="1"/>
    </xf>
    <xf numFmtId="0" fontId="1" fillId="2" borderId="0" xfId="1" applyFont="1" applyFill="1" applyBorder="1" applyAlignment="1">
      <alignment horizontal="left" wrapText="1" indent="1" readingOrder="1"/>
    </xf>
    <xf numFmtId="164" fontId="1" fillId="2" borderId="0" xfId="1" applyNumberFormat="1" applyFont="1" applyFill="1" applyBorder="1" applyAlignment="1">
      <alignment horizontal="center" vertical="center" wrapText="1" readingOrder="1"/>
    </xf>
    <xf numFmtId="164" fontId="5" fillId="0" borderId="1" xfId="1" applyNumberFormat="1" applyFont="1" applyFill="1" applyBorder="1" applyAlignment="1">
      <alignment horizontal="center" vertical="center" wrapText="1" readingOrder="1"/>
    </xf>
    <xf numFmtId="164" fontId="6" fillId="0" borderId="1" xfId="1" applyNumberFormat="1" applyFont="1" applyFill="1" applyBorder="1" applyAlignment="1">
      <alignment horizontal="center" vertical="center" wrapText="1" readingOrder="1"/>
    </xf>
    <xf numFmtId="164" fontId="1" fillId="0" borderId="1" xfId="1" applyNumberFormat="1" applyFont="1" applyFill="1" applyBorder="1" applyAlignment="1">
      <alignment horizontal="center" vertical="center" wrapText="1" readingOrder="1"/>
    </xf>
    <xf numFmtId="0" fontId="1" fillId="3" borderId="1" xfId="1" applyFont="1" applyFill="1" applyBorder="1" applyAlignment="1">
      <alignment horizontal="center" vertical="center" wrapText="1" readingOrder="1"/>
    </xf>
    <xf numFmtId="0" fontId="1" fillId="3" borderId="1" xfId="1" applyFont="1" applyFill="1" applyBorder="1" applyAlignment="1">
      <alignment horizontal="center" vertical="center" wrapText="1" readingOrder="1"/>
    </xf>
    <xf numFmtId="0" fontId="4" fillId="2" borderId="2" xfId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right" wrapText="1" readingOrder="1"/>
    </xf>
    <xf numFmtId="164" fontId="1" fillId="2" borderId="1" xfId="1" applyNumberFormat="1" applyFont="1" applyFill="1" applyBorder="1" applyAlignment="1">
      <alignment wrapText="1" readingOrder="1"/>
    </xf>
    <xf numFmtId="0" fontId="5" fillId="2" borderId="1" xfId="1" applyFont="1" applyFill="1" applyBorder="1" applyAlignment="1">
      <alignment wrapText="1" readingOrder="1"/>
    </xf>
    <xf numFmtId="0" fontId="6" fillId="2" borderId="1" xfId="1" applyFont="1" applyFill="1" applyBorder="1" applyAlignment="1">
      <alignment wrapText="1" readingOrder="1"/>
    </xf>
    <xf numFmtId="0" fontId="1" fillId="2" borderId="1" xfId="1" applyFont="1" applyFill="1" applyBorder="1" applyAlignment="1">
      <alignment wrapText="1" readingOrder="1"/>
    </xf>
    <xf numFmtId="0" fontId="5" fillId="2" borderId="0" xfId="1" applyFont="1" applyFill="1" applyBorder="1"/>
    <xf numFmtId="164" fontId="6" fillId="2" borderId="0" xfId="1" applyNumberFormat="1" applyFont="1" applyFill="1" applyBorder="1" applyAlignment="1">
      <alignment horizontal="center" vertical="center" wrapText="1" readingOrder="1"/>
    </xf>
    <xf numFmtId="164" fontId="5" fillId="2" borderId="0" xfId="1" applyNumberFormat="1" applyFont="1" applyFill="1" applyBorder="1" applyAlignment="1">
      <alignment horizontal="center" vertical="center" wrapText="1" readingOrder="1"/>
    </xf>
    <xf numFmtId="164" fontId="5" fillId="0" borderId="0" xfId="1" applyNumberFormat="1" applyFont="1" applyFill="1" applyBorder="1" applyAlignment="1">
      <alignment horizontal="center" vertical="center" wrapText="1" readingOrder="1"/>
    </xf>
    <xf numFmtId="164" fontId="6" fillId="0" borderId="0" xfId="1" applyNumberFormat="1" applyFont="1" applyFill="1" applyBorder="1" applyAlignment="1">
      <alignment horizontal="center" vertical="center" wrapText="1" readingOrder="1"/>
    </xf>
    <xf numFmtId="164" fontId="1" fillId="0" borderId="0" xfId="1" applyNumberFormat="1" applyFont="1" applyFill="1" applyBorder="1" applyAlignment="1">
      <alignment horizontal="center" vertical="center" wrapText="1" readingOrder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="84" zoomScaleNormal="84" zoomScaleSheetLayoutView="85" workbookViewId="0">
      <selection activeCell="G10" sqref="G10"/>
    </sheetView>
  </sheetViews>
  <sheetFormatPr defaultColWidth="8" defaultRowHeight="15.75" x14ac:dyDescent="0.25"/>
  <cols>
    <col min="1" max="1" width="42.375" style="3" customWidth="1"/>
    <col min="2" max="2" width="14.875" style="3" hidden="1" customWidth="1"/>
    <col min="3" max="3" width="11.125" style="3" customWidth="1"/>
    <col min="4" max="4" width="11.75" style="3" customWidth="1"/>
    <col min="5" max="5" width="12.5" style="3" customWidth="1"/>
    <col min="6" max="6" width="12.25" style="3" customWidth="1"/>
    <col min="7" max="7" width="12.5" style="3" customWidth="1"/>
    <col min="8" max="9" width="8" style="3"/>
    <col min="10" max="10" width="9.75" style="3" customWidth="1"/>
    <col min="11" max="16384" width="8" style="3"/>
  </cols>
  <sheetData>
    <row r="1" spans="1:7" ht="61.5" customHeight="1" thickBot="1" x14ac:dyDescent="0.3">
      <c r="A1" s="21" t="s">
        <v>14</v>
      </c>
      <c r="B1" s="21"/>
      <c r="C1" s="21"/>
      <c r="D1" s="21"/>
      <c r="E1" s="21"/>
      <c r="F1" s="21"/>
      <c r="G1" s="21"/>
    </row>
    <row r="2" spans="1:7" ht="13.5" customHeight="1" thickTop="1" x14ac:dyDescent="0.25">
      <c r="A2" s="4"/>
      <c r="B2" s="4"/>
      <c r="C2" s="4"/>
      <c r="D2" s="4"/>
      <c r="E2" s="4"/>
      <c r="F2" s="4"/>
      <c r="G2" s="5" t="s">
        <v>9</v>
      </c>
    </row>
    <row r="3" spans="1:7" x14ac:dyDescent="0.25">
      <c r="A3" s="20" t="s">
        <v>2</v>
      </c>
      <c r="B3" s="19">
        <v>2022</v>
      </c>
      <c r="C3" s="20" t="s">
        <v>17</v>
      </c>
      <c r="D3" s="20" t="s">
        <v>18</v>
      </c>
      <c r="E3" s="20" t="s">
        <v>0</v>
      </c>
      <c r="F3" s="20"/>
      <c r="G3" s="20"/>
    </row>
    <row r="4" spans="1:7" x14ac:dyDescent="0.25">
      <c r="A4" s="20"/>
      <c r="B4" s="19"/>
      <c r="C4" s="20"/>
      <c r="D4" s="20"/>
      <c r="E4" s="6" t="s">
        <v>15</v>
      </c>
      <c r="F4" s="6" t="s">
        <v>16</v>
      </c>
      <c r="G4" s="6" t="s">
        <v>19</v>
      </c>
    </row>
    <row r="5" spans="1:7" x14ac:dyDescent="0.25">
      <c r="A5" s="2" t="s">
        <v>3</v>
      </c>
      <c r="B5" s="7">
        <f>B8+B9</f>
        <v>485777.1</v>
      </c>
      <c r="C5" s="7">
        <f>C8+C9</f>
        <v>495802.69999999995</v>
      </c>
      <c r="D5" s="7">
        <f>D8+D9</f>
        <v>497630.1</v>
      </c>
      <c r="E5" s="7">
        <v>433953.2</v>
      </c>
      <c r="F5" s="7">
        <v>376868</v>
      </c>
      <c r="G5" s="7">
        <v>380748.9</v>
      </c>
    </row>
    <row r="6" spans="1:7" x14ac:dyDescent="0.25">
      <c r="A6" s="8" t="s">
        <v>4</v>
      </c>
      <c r="B6" s="8"/>
      <c r="C6" s="9">
        <f>C5/B5*100</f>
        <v>102.06382721622735</v>
      </c>
      <c r="D6" s="9">
        <f>D5/C5*100</f>
        <v>100.36857403156539</v>
      </c>
      <c r="E6" s="17">
        <f>E5/D5*100</f>
        <v>87.203969374039076</v>
      </c>
      <c r="F6" s="17">
        <f t="shared" ref="F6:G6" si="0">F5/E5*100</f>
        <v>86.845309586379358</v>
      </c>
      <c r="G6" s="17">
        <f t="shared" si="0"/>
        <v>101.02977700414999</v>
      </c>
    </row>
    <row r="7" spans="1:7" x14ac:dyDescent="0.25">
      <c r="A7" s="10" t="s">
        <v>1</v>
      </c>
      <c r="B7" s="10"/>
      <c r="C7" s="16"/>
      <c r="D7" s="11"/>
      <c r="E7" s="16"/>
      <c r="F7" s="16"/>
      <c r="G7" s="16"/>
    </row>
    <row r="8" spans="1:7" x14ac:dyDescent="0.25">
      <c r="A8" s="12" t="s">
        <v>5</v>
      </c>
      <c r="B8" s="16">
        <f t="shared" ref="B8:G8" si="1">B22+B36</f>
        <v>101697.3</v>
      </c>
      <c r="C8" s="16">
        <f>C22+C36</f>
        <v>108989.9</v>
      </c>
      <c r="D8" s="16">
        <f t="shared" si="1"/>
        <v>151708.5</v>
      </c>
      <c r="E8" s="16">
        <f t="shared" si="1"/>
        <v>108956</v>
      </c>
      <c r="F8" s="16">
        <f t="shared" si="1"/>
        <v>113897</v>
      </c>
      <c r="G8" s="16">
        <f t="shared" si="1"/>
        <v>117303</v>
      </c>
    </row>
    <row r="9" spans="1:7" x14ac:dyDescent="0.25">
      <c r="A9" s="12" t="s">
        <v>6</v>
      </c>
      <c r="B9" s="12">
        <v>384079.8</v>
      </c>
      <c r="C9" s="16">
        <v>386812.8</v>
      </c>
      <c r="D9" s="16">
        <v>345921.6</v>
      </c>
      <c r="E9" s="16">
        <v>324997.2</v>
      </c>
      <c r="F9" s="16">
        <v>262971</v>
      </c>
      <c r="G9" s="16">
        <v>263445.90000000002</v>
      </c>
    </row>
    <row r="10" spans="1:7" x14ac:dyDescent="0.25">
      <c r="A10" s="13" t="s">
        <v>12</v>
      </c>
      <c r="B10" s="13"/>
      <c r="C10" s="17">
        <f>C24+C38</f>
        <v>386830.5</v>
      </c>
      <c r="D10" s="17">
        <v>347490.2</v>
      </c>
      <c r="E10" s="17">
        <f t="shared" ref="D10:G10" si="2">E24+E38</f>
        <v>324997.19999999995</v>
      </c>
      <c r="F10" s="17">
        <f t="shared" si="2"/>
        <v>262971</v>
      </c>
      <c r="G10" s="17">
        <f t="shared" si="2"/>
        <v>263445.90000000002</v>
      </c>
    </row>
    <row r="11" spans="1:7" x14ac:dyDescent="0.25">
      <c r="A11" s="2" t="s">
        <v>7</v>
      </c>
      <c r="B11" s="2"/>
      <c r="C11" s="18">
        <v>488336</v>
      </c>
      <c r="D11" s="18">
        <v>511733.3</v>
      </c>
      <c r="E11" s="7">
        <v>433953.2</v>
      </c>
      <c r="F11" s="7">
        <v>376868</v>
      </c>
      <c r="G11" s="7">
        <v>380748.9</v>
      </c>
    </row>
    <row r="12" spans="1:7" x14ac:dyDescent="0.25">
      <c r="A12" s="8" t="s">
        <v>4</v>
      </c>
      <c r="B12" s="9" t="e">
        <f>B11/A11*100</f>
        <v>#VALUE!</v>
      </c>
      <c r="C12" s="17">
        <v>130.6</v>
      </c>
      <c r="D12" s="9">
        <f>D11/C11*100</f>
        <v>104.79122980898397</v>
      </c>
      <c r="E12" s="9">
        <f t="shared" ref="E12:G12" si="3">E11/D11*100</f>
        <v>84.800656904680622</v>
      </c>
      <c r="F12" s="9">
        <f t="shared" si="3"/>
        <v>86.845309586379358</v>
      </c>
      <c r="G12" s="9">
        <f t="shared" si="3"/>
        <v>101.02977700414999</v>
      </c>
    </row>
    <row r="13" spans="1:7" x14ac:dyDescent="0.25">
      <c r="A13" s="2" t="s">
        <v>8</v>
      </c>
      <c r="B13" s="2"/>
      <c r="C13" s="18">
        <f t="shared" ref="C13:D13" si="4">C5-C11</f>
        <v>7466.6999999999534</v>
      </c>
      <c r="D13" s="7">
        <f t="shared" si="4"/>
        <v>-14103.200000000012</v>
      </c>
      <c r="E13" s="7"/>
      <c r="F13" s="7"/>
      <c r="G13" s="7"/>
    </row>
    <row r="15" spans="1:7" ht="40.5" customHeight="1" thickBot="1" x14ac:dyDescent="0.3">
      <c r="A15" s="21" t="s">
        <v>10</v>
      </c>
      <c r="B15" s="21"/>
      <c r="C15" s="21"/>
      <c r="D15" s="21"/>
      <c r="E15" s="21"/>
      <c r="F15" s="21"/>
      <c r="G15" s="21"/>
    </row>
    <row r="16" spans="1:7" ht="16.5" thickTop="1" x14ac:dyDescent="0.25">
      <c r="A16" s="4"/>
      <c r="B16" s="4"/>
      <c r="C16" s="4"/>
      <c r="D16" s="4"/>
      <c r="E16" s="4"/>
      <c r="F16" s="4"/>
      <c r="G16" s="1" t="s">
        <v>9</v>
      </c>
    </row>
    <row r="17" spans="1:11" ht="15.75" customHeight="1" x14ac:dyDescent="0.25">
      <c r="A17" s="20" t="s">
        <v>2</v>
      </c>
      <c r="B17" s="19">
        <v>2022</v>
      </c>
      <c r="C17" s="20" t="s">
        <v>17</v>
      </c>
      <c r="D17" s="20" t="s">
        <v>18</v>
      </c>
      <c r="E17" s="20" t="s">
        <v>0</v>
      </c>
      <c r="F17" s="20"/>
      <c r="G17" s="20"/>
      <c r="J17" s="27"/>
      <c r="K17" s="27"/>
    </row>
    <row r="18" spans="1:11" x14ac:dyDescent="0.25">
      <c r="A18" s="20"/>
      <c r="B18" s="19"/>
      <c r="C18" s="20"/>
      <c r="D18" s="20"/>
      <c r="E18" s="6" t="s">
        <v>15</v>
      </c>
      <c r="F18" s="6" t="s">
        <v>16</v>
      </c>
      <c r="G18" s="6" t="s">
        <v>19</v>
      </c>
      <c r="J18" s="27"/>
      <c r="K18" s="27"/>
    </row>
    <row r="19" spans="1:11" x14ac:dyDescent="0.25">
      <c r="A19" s="2" t="s">
        <v>3</v>
      </c>
      <c r="B19" s="18">
        <f t="shared" ref="B19" si="5">B22+B23</f>
        <v>410308.69999999995</v>
      </c>
      <c r="C19" s="18">
        <f t="shared" ref="C19:D19" si="6">C22+C23</f>
        <v>409500.3</v>
      </c>
      <c r="D19" s="18">
        <f t="shared" si="6"/>
        <v>419085.6</v>
      </c>
      <c r="E19" s="18">
        <f>E22+E23</f>
        <v>372901.1</v>
      </c>
      <c r="F19" s="18">
        <f t="shared" ref="F19:G19" si="7">F22+F23</f>
        <v>346142.3</v>
      </c>
      <c r="G19" s="18">
        <f t="shared" si="7"/>
        <v>348880.6</v>
      </c>
      <c r="J19" s="32"/>
      <c r="K19" s="27"/>
    </row>
    <row r="20" spans="1:11" x14ac:dyDescent="0.25">
      <c r="A20" s="8" t="s">
        <v>4</v>
      </c>
      <c r="B20" s="17"/>
      <c r="C20" s="17">
        <f>C19/B19*100</f>
        <v>99.802977611734775</v>
      </c>
      <c r="D20" s="17">
        <f>D19/C19*100</f>
        <v>102.34073088591144</v>
      </c>
      <c r="E20" s="17">
        <f t="shared" ref="E20:G20" si="8">E19/D19*100</f>
        <v>88.979697703762668</v>
      </c>
      <c r="F20" s="17">
        <f t="shared" si="8"/>
        <v>92.824156324558984</v>
      </c>
      <c r="G20" s="17">
        <f t="shared" si="8"/>
        <v>100.79109083171862</v>
      </c>
      <c r="J20" s="31"/>
      <c r="K20" s="27"/>
    </row>
    <row r="21" spans="1:11" x14ac:dyDescent="0.25">
      <c r="A21" s="10" t="s">
        <v>1</v>
      </c>
      <c r="B21" s="16"/>
      <c r="C21" s="16"/>
      <c r="D21" s="16"/>
      <c r="E21" s="16"/>
      <c r="F21" s="16"/>
      <c r="G21" s="16"/>
      <c r="J21" s="30"/>
      <c r="K21" s="27"/>
    </row>
    <row r="22" spans="1:11" x14ac:dyDescent="0.25">
      <c r="A22" s="12" t="s">
        <v>5</v>
      </c>
      <c r="B22" s="16">
        <v>72532.100000000006</v>
      </c>
      <c r="C22" s="16">
        <v>76561.5</v>
      </c>
      <c r="D22" s="16">
        <v>119969.4</v>
      </c>
      <c r="E22" s="16">
        <v>76643.5</v>
      </c>
      <c r="F22" s="16">
        <v>79549.7</v>
      </c>
      <c r="G22" s="16">
        <v>81943.100000000006</v>
      </c>
      <c r="J22" s="30"/>
      <c r="K22" s="27"/>
    </row>
    <row r="23" spans="1:11" x14ac:dyDescent="0.25">
      <c r="A23" s="12" t="s">
        <v>6</v>
      </c>
      <c r="B23" s="16">
        <v>337776.6</v>
      </c>
      <c r="C23" s="16">
        <v>332938.8</v>
      </c>
      <c r="D23" s="16">
        <v>299116.2</v>
      </c>
      <c r="E23" s="16">
        <v>296257.59999999998</v>
      </c>
      <c r="F23" s="16">
        <v>266592.59999999998</v>
      </c>
      <c r="G23" s="16">
        <v>266937.5</v>
      </c>
      <c r="J23" s="30"/>
      <c r="K23" s="27"/>
    </row>
    <row r="24" spans="1:11" x14ac:dyDescent="0.25">
      <c r="A24" s="13" t="s">
        <v>12</v>
      </c>
      <c r="B24" s="17"/>
      <c r="C24" s="17">
        <v>328352</v>
      </c>
      <c r="D24" s="17">
        <v>295536.3</v>
      </c>
      <c r="E24" s="17">
        <v>291251.09999999998</v>
      </c>
      <c r="F24" s="17">
        <v>261673.8</v>
      </c>
      <c r="G24" s="17">
        <v>262101.9</v>
      </c>
      <c r="J24" s="31"/>
      <c r="K24" s="27"/>
    </row>
    <row r="25" spans="1:11" x14ac:dyDescent="0.25">
      <c r="A25" s="2" t="s">
        <v>7</v>
      </c>
      <c r="B25" s="18">
        <v>409136</v>
      </c>
      <c r="C25" s="18">
        <v>403053.3</v>
      </c>
      <c r="D25" s="18">
        <v>426464.4</v>
      </c>
      <c r="E25" s="7">
        <v>372901.1</v>
      </c>
      <c r="F25" s="7">
        <v>346142.3</v>
      </c>
      <c r="G25" s="7">
        <v>348880.6</v>
      </c>
      <c r="J25" s="32"/>
      <c r="K25" s="27"/>
    </row>
    <row r="26" spans="1:11" x14ac:dyDescent="0.25">
      <c r="A26" s="8" t="s">
        <v>4</v>
      </c>
      <c r="B26" s="17"/>
      <c r="C26" s="17">
        <f>C25/B25*100</f>
        <v>98.513281647178445</v>
      </c>
      <c r="D26" s="17">
        <f>D25/C25*100</f>
        <v>105.80843774260128</v>
      </c>
      <c r="E26" s="9">
        <f t="shared" ref="E26:G26" si="9">E25/D25*100</f>
        <v>87.440147407380294</v>
      </c>
      <c r="F26" s="9">
        <f t="shared" si="9"/>
        <v>92.824156324558984</v>
      </c>
      <c r="G26" s="9">
        <f t="shared" si="9"/>
        <v>100.79109083171862</v>
      </c>
      <c r="J26" s="31"/>
      <c r="K26" s="27"/>
    </row>
    <row r="27" spans="1:11" x14ac:dyDescent="0.25">
      <c r="A27" s="2" t="s">
        <v>8</v>
      </c>
      <c r="B27" s="18">
        <f t="shared" ref="B27" si="10">B19-B25</f>
        <v>1172.6999999999534</v>
      </c>
      <c r="C27" s="18">
        <f t="shared" ref="C27:D27" si="11">C19-C25</f>
        <v>6447</v>
      </c>
      <c r="D27" s="18">
        <f t="shared" si="11"/>
        <v>-7378.8000000000466</v>
      </c>
      <c r="E27" s="7"/>
      <c r="F27" s="7"/>
      <c r="G27" s="7"/>
      <c r="J27" s="32"/>
      <c r="K27" s="27"/>
    </row>
    <row r="29" spans="1:11" ht="42" customHeight="1" thickBot="1" x14ac:dyDescent="0.3">
      <c r="A29" s="21" t="s">
        <v>11</v>
      </c>
      <c r="B29" s="21"/>
      <c r="C29" s="21"/>
      <c r="D29" s="21"/>
      <c r="E29" s="21"/>
      <c r="F29" s="21"/>
      <c r="G29" s="21"/>
    </row>
    <row r="30" spans="1:11" ht="16.5" thickTop="1" x14ac:dyDescent="0.25">
      <c r="A30" s="4"/>
      <c r="B30" s="4"/>
      <c r="C30" s="4"/>
      <c r="D30" s="4"/>
      <c r="E30" s="4"/>
      <c r="F30" s="4"/>
      <c r="G30" s="1" t="s">
        <v>9</v>
      </c>
    </row>
    <row r="31" spans="1:11" ht="15.75" customHeight="1" x14ac:dyDescent="0.25">
      <c r="A31" s="20" t="s">
        <v>2</v>
      </c>
      <c r="B31" s="19"/>
      <c r="C31" s="20" t="s">
        <v>17</v>
      </c>
      <c r="D31" s="20" t="s">
        <v>18</v>
      </c>
      <c r="E31" s="20" t="s">
        <v>0</v>
      </c>
      <c r="F31" s="20"/>
      <c r="G31" s="20"/>
      <c r="J31" s="27"/>
      <c r="K31" s="27"/>
    </row>
    <row r="32" spans="1:11" x14ac:dyDescent="0.25">
      <c r="A32" s="20"/>
      <c r="B32" s="19"/>
      <c r="C32" s="20"/>
      <c r="D32" s="20"/>
      <c r="E32" s="6" t="s">
        <v>15</v>
      </c>
      <c r="F32" s="6" t="s">
        <v>16</v>
      </c>
      <c r="G32" s="6" t="s">
        <v>19</v>
      </c>
      <c r="J32" s="27"/>
      <c r="K32" s="27"/>
    </row>
    <row r="33" spans="1:11" x14ac:dyDescent="0.25">
      <c r="A33" s="2" t="s">
        <v>3</v>
      </c>
      <c r="B33" s="23">
        <f t="shared" ref="B33:G33" si="12">B36+B37</f>
        <v>81998.399999999994</v>
      </c>
      <c r="C33" s="7">
        <f>C36+C37</f>
        <v>97335.700000000012</v>
      </c>
      <c r="D33" s="7">
        <f t="shared" si="12"/>
        <v>85335.7</v>
      </c>
      <c r="E33" s="7">
        <f t="shared" si="12"/>
        <v>67780.100000000006</v>
      </c>
      <c r="F33" s="7">
        <f t="shared" si="12"/>
        <v>37433.9</v>
      </c>
      <c r="G33" s="7">
        <f t="shared" si="12"/>
        <v>38567.5</v>
      </c>
      <c r="J33" s="15"/>
      <c r="K33" s="27"/>
    </row>
    <row r="34" spans="1:11" x14ac:dyDescent="0.25">
      <c r="A34" s="8" t="s">
        <v>4</v>
      </c>
      <c r="B34" s="22" t="e">
        <f>B33/A33*100</f>
        <v>#VALUE!</v>
      </c>
      <c r="C34" s="9">
        <f>C33/B33*100</f>
        <v>118.70438935393864</v>
      </c>
      <c r="D34" s="9">
        <f>D33/C33*100</f>
        <v>87.671532644240486</v>
      </c>
      <c r="E34" s="17">
        <f t="shared" ref="E34:G34" si="13">E33/D33*100</f>
        <v>79.427601812605985</v>
      </c>
      <c r="F34" s="17">
        <f t="shared" si="13"/>
        <v>55.228452008775427</v>
      </c>
      <c r="G34" s="17">
        <f t="shared" si="13"/>
        <v>103.02827116597521</v>
      </c>
      <c r="J34" s="28"/>
      <c r="K34" s="27"/>
    </row>
    <row r="35" spans="1:11" x14ac:dyDescent="0.25">
      <c r="A35" s="10" t="s">
        <v>1</v>
      </c>
      <c r="B35" s="24"/>
      <c r="C35" s="11"/>
      <c r="D35" s="11">
        <v>0</v>
      </c>
      <c r="E35" s="16"/>
      <c r="F35" s="16"/>
      <c r="G35" s="16"/>
      <c r="J35" s="29"/>
      <c r="K35" s="27"/>
    </row>
    <row r="36" spans="1:11" x14ac:dyDescent="0.25">
      <c r="A36" s="12" t="s">
        <v>5</v>
      </c>
      <c r="B36" s="24">
        <v>29165.200000000001</v>
      </c>
      <c r="C36" s="16">
        <v>32428.400000000001</v>
      </c>
      <c r="D36" s="11">
        <v>31739.1</v>
      </c>
      <c r="E36" s="16">
        <v>32312.5</v>
      </c>
      <c r="F36" s="16">
        <v>34347.300000000003</v>
      </c>
      <c r="G36" s="16">
        <v>35359.9</v>
      </c>
      <c r="J36" s="30"/>
      <c r="K36" s="27"/>
    </row>
    <row r="37" spans="1:11" x14ac:dyDescent="0.25">
      <c r="A37" s="12" t="s">
        <v>6</v>
      </c>
      <c r="B37" s="24">
        <v>52833.2</v>
      </c>
      <c r="C37" s="16">
        <v>64907.3</v>
      </c>
      <c r="D37" s="11">
        <v>53596.6</v>
      </c>
      <c r="E37" s="16">
        <v>35467.599999999999</v>
      </c>
      <c r="F37" s="16">
        <v>3086.6</v>
      </c>
      <c r="G37" s="16">
        <v>3207.6</v>
      </c>
      <c r="J37" s="30"/>
      <c r="K37" s="27"/>
    </row>
    <row r="38" spans="1:11" ht="31.5" x14ac:dyDescent="0.25">
      <c r="A38" s="13" t="s">
        <v>13</v>
      </c>
      <c r="B38" s="25">
        <v>51197</v>
      </c>
      <c r="C38" s="17">
        <v>58478.5</v>
      </c>
      <c r="D38" s="17">
        <v>51954</v>
      </c>
      <c r="E38" s="17">
        <v>33746.1</v>
      </c>
      <c r="F38" s="17">
        <v>1297.2</v>
      </c>
      <c r="G38" s="17">
        <v>1344</v>
      </c>
      <c r="J38" s="31"/>
      <c r="K38" s="27"/>
    </row>
    <row r="39" spans="1:11" x14ac:dyDescent="0.25">
      <c r="A39" s="2" t="s">
        <v>7</v>
      </c>
      <c r="B39" s="26">
        <v>80628.3</v>
      </c>
      <c r="C39" s="18">
        <v>96316</v>
      </c>
      <c r="D39" s="18">
        <v>92060.1</v>
      </c>
      <c r="E39" s="18">
        <v>67780.100000000006</v>
      </c>
      <c r="F39" s="18">
        <v>37433.9</v>
      </c>
      <c r="G39" s="18">
        <v>38567.5</v>
      </c>
      <c r="J39" s="32"/>
      <c r="K39" s="27"/>
    </row>
    <row r="40" spans="1:11" x14ac:dyDescent="0.25">
      <c r="A40" s="8" t="s">
        <v>4</v>
      </c>
      <c r="B40" s="8"/>
      <c r="C40" s="17">
        <f>C39/B39*100</f>
        <v>119.45681603109577</v>
      </c>
      <c r="D40" s="17">
        <f>D39/C39*100</f>
        <v>95.581315669255375</v>
      </c>
      <c r="E40" s="17">
        <f t="shared" ref="E40:G40" si="14">E39/D39*100</f>
        <v>73.625924803470781</v>
      </c>
      <c r="F40" s="17">
        <f t="shared" si="14"/>
        <v>55.228452008775427</v>
      </c>
      <c r="G40" s="17">
        <f t="shared" si="14"/>
        <v>103.02827116597521</v>
      </c>
      <c r="J40" s="31"/>
      <c r="K40" s="27"/>
    </row>
    <row r="41" spans="1:11" x14ac:dyDescent="0.25">
      <c r="A41" s="2" t="s">
        <v>8</v>
      </c>
      <c r="B41" s="2"/>
      <c r="C41" s="18">
        <f>C33-C39</f>
        <v>1019.7000000000116</v>
      </c>
      <c r="D41" s="18">
        <f t="shared" ref="D41:G41" si="15">D33-D39</f>
        <v>-6724.4000000000087</v>
      </c>
      <c r="E41" s="18">
        <f t="shared" si="15"/>
        <v>0</v>
      </c>
      <c r="F41" s="18">
        <f t="shared" si="15"/>
        <v>0</v>
      </c>
      <c r="G41" s="18">
        <f t="shared" si="15"/>
        <v>0</v>
      </c>
      <c r="J41" s="32"/>
      <c r="K41" s="27"/>
    </row>
    <row r="42" spans="1:11" x14ac:dyDescent="0.25">
      <c r="A42" s="14"/>
      <c r="B42" s="14"/>
      <c r="C42" s="15"/>
      <c r="D42" s="15"/>
      <c r="E42" s="15"/>
      <c r="F42" s="15"/>
      <c r="G42" s="15"/>
    </row>
  </sheetData>
  <mergeCells count="15">
    <mergeCell ref="A31:A32"/>
    <mergeCell ref="C31:C32"/>
    <mergeCell ref="D31:D32"/>
    <mergeCell ref="E31:G31"/>
    <mergeCell ref="A1:G1"/>
    <mergeCell ref="A3:A4"/>
    <mergeCell ref="C3:C4"/>
    <mergeCell ref="D3:D4"/>
    <mergeCell ref="E3:G3"/>
    <mergeCell ref="A15:G15"/>
    <mergeCell ref="A17:A18"/>
    <mergeCell ref="C17:C18"/>
    <mergeCell ref="D17:D18"/>
    <mergeCell ref="E17:G17"/>
    <mergeCell ref="A29:G29"/>
  </mergeCells>
  <pageMargins left="0.9055118110236221" right="0.23622047244094491" top="0.15748031496062992" bottom="0.35433070866141736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</vt:lpstr>
      <vt:lpstr>прогноз!Область_печати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user</cp:lastModifiedBy>
  <cp:lastPrinted>2024-11-01T06:42:40Z</cp:lastPrinted>
  <dcterms:created xsi:type="dcterms:W3CDTF">2018-09-14T13:20:34Z</dcterms:created>
  <dcterms:modified xsi:type="dcterms:W3CDTF">2024-11-05T07:00:06Z</dcterms:modified>
</cp:coreProperties>
</file>