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D\Проект бюджета на 2025 год и плановый период 2026 и 2027 годов\ВМР\09_Оценка ожид. испол. мест. бюджета\"/>
    </mc:Choice>
  </mc:AlternateContent>
  <xr:revisionPtr revIDLastSave="0" documentId="13_ncr:1_{53BBC350-50C8-499D-A717-18BF268EBDD5}" xr6:coauthVersionLast="45" xr6:coauthVersionMax="45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Доходы  бюджета ВМР " sheetId="1" r:id="rId1"/>
    <sheet name="Расходы бюджета МР" sheetId="2" r:id="rId2"/>
    <sheet name="Источники бюджета МР" sheetId="3" r:id="rId3"/>
  </sheets>
  <definedNames>
    <definedName name="_xlnm.Print_Titles" localSheetId="1">'Расходы бюджета МР'!$8:$8</definedName>
    <definedName name="_xlnm.Print_Area" localSheetId="0">'Доходы  бюджета ВМР '!$A$1:$G$35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D11" i="3" l="1"/>
  <c r="D6" i="3" s="1"/>
  <c r="C11" i="3"/>
  <c r="C6" i="3" s="1"/>
  <c r="C9" i="2" l="1"/>
  <c r="D41" i="2"/>
  <c r="G46" i="2" l="1"/>
  <c r="F46" i="2"/>
  <c r="E46" i="2"/>
  <c r="D46" i="2"/>
  <c r="G41" i="2"/>
  <c r="F41" i="2"/>
  <c r="E41" i="2"/>
  <c r="G53" i="2" l="1"/>
  <c r="F53" i="2"/>
  <c r="E53" i="2"/>
  <c r="D53" i="2"/>
  <c r="C53" i="2"/>
  <c r="C41" i="2"/>
  <c r="C51" i="2"/>
  <c r="G49" i="2"/>
  <c r="F49" i="2"/>
  <c r="E49" i="2"/>
  <c r="D49" i="2"/>
  <c r="C49" i="2"/>
  <c r="C46" i="2"/>
  <c r="G32" i="2"/>
  <c r="F32" i="2"/>
  <c r="E32" i="2"/>
  <c r="D32" i="2"/>
  <c r="C32" i="2"/>
  <c r="G21" i="2"/>
  <c r="F21" i="2"/>
  <c r="E21" i="2"/>
  <c r="D21" i="2"/>
  <c r="C21" i="2"/>
  <c r="G9" i="2"/>
  <c r="F9" i="2"/>
  <c r="E9" i="2"/>
  <c r="D9" i="2"/>
  <c r="D14" i="1" l="1"/>
  <c r="G27" i="1"/>
  <c r="G26" i="1" s="1"/>
  <c r="F27" i="1"/>
  <c r="F26" i="1" s="1"/>
  <c r="E27" i="1"/>
  <c r="E26" i="1" s="1"/>
  <c r="D27" i="1"/>
  <c r="D26" i="1" s="1"/>
  <c r="C27" i="1"/>
  <c r="C26" i="1" s="1"/>
  <c r="G14" i="1"/>
  <c r="F14" i="1"/>
  <c r="E14" i="1"/>
  <c r="E9" i="1" s="1"/>
  <c r="C14" i="1"/>
  <c r="G12" i="1"/>
  <c r="F12" i="1"/>
  <c r="E12" i="1"/>
  <c r="D12" i="1"/>
  <c r="C12" i="1"/>
  <c r="G10" i="1"/>
  <c r="F10" i="1"/>
  <c r="D10" i="1"/>
  <c r="C10" i="1"/>
  <c r="G9" i="1" l="1"/>
  <c r="F9" i="1"/>
  <c r="D9" i="1"/>
  <c r="C9" i="1"/>
  <c r="C35" i="1" s="1"/>
  <c r="C38" i="2"/>
  <c r="E27" i="2" l="1"/>
  <c r="F27" i="2"/>
  <c r="G27" i="2"/>
  <c r="D27" i="2"/>
  <c r="E38" i="2"/>
  <c r="F38" i="2"/>
  <c r="G38" i="2"/>
  <c r="D38" i="2"/>
  <c r="C27" i="2"/>
  <c r="D18" i="2"/>
  <c r="E18" i="2"/>
  <c r="F18" i="2"/>
  <c r="G18" i="2"/>
  <c r="C18" i="2"/>
  <c r="D56" i="2" l="1"/>
  <c r="C56" i="2"/>
  <c r="F56" i="2"/>
  <c r="E56" i="2"/>
  <c r="G56" i="2"/>
  <c r="G35" i="1" l="1"/>
  <c r="E35" i="1"/>
  <c r="F35" i="1"/>
  <c r="D35" i="1"/>
</calcChain>
</file>

<file path=xl/sharedStrings.xml><?xml version="1.0" encoding="utf-8"?>
<sst xmlns="http://schemas.openxmlformats.org/spreadsheetml/2006/main" count="196" uniqueCount="180">
  <si>
    <t>1 00 00000 00 0000 000</t>
  </si>
  <si>
    <t>1 01 02000 01 0000 110</t>
  </si>
  <si>
    <t>Налог на доходы физических лиц</t>
  </si>
  <si>
    <t>1 03 02000 01 0000 110</t>
  </si>
  <si>
    <t>Акцизы по подакцизным товарам (продукции), производимым на территории Российской Федерации</t>
  </si>
  <si>
    <t>1 08 00000 00 0000 000</t>
  </si>
  <si>
    <t>1 11 00000 00 0000 000</t>
  </si>
  <si>
    <t>1 12 00000 00 0000 000</t>
  </si>
  <si>
    <t>1 13 00000 00 0000 000</t>
  </si>
  <si>
    <t>1 14 00000 00 0000 000</t>
  </si>
  <si>
    <t>1 16 00000 00 0000 000</t>
  </si>
  <si>
    <t>1 17 00000 00 0000 000</t>
  </si>
  <si>
    <t>Код</t>
  </si>
  <si>
    <t>Наименование доходного источника</t>
  </si>
  <si>
    <t>Иные межбюджетные трансферты</t>
  </si>
  <si>
    <t>ДОХОДЫ всего:</t>
  </si>
  <si>
    <t>Прогноз</t>
  </si>
  <si>
    <t>2 00 00000 00 0000 000</t>
  </si>
  <si>
    <t>1 01 00000 00 0000 000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</si>
  <si>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</si>
  <si>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</si>
  <si>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</si>
  <si>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</si>
  <si>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</si>
  <si>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</si>
  <si>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 xml:space="preserve">Субвенции бюджетам субъектов Российской Федерации и муниципальных образований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</si>
  <si>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</si>
  <si>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</si>
  <si>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2 02 00000 00 0000 000</t>
  </si>
  <si>
    <t>НАЛОГОВЫЕ И НЕНАЛОГОВЫЕ ДОХОДЫ</t>
  </si>
  <si>
    <t>НАЛОГИ НА ПРИБЫЛЬ, ДОХОДЫ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</si>
  <si>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</si>
  <si>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</si>
  <si>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</si>
  <si>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</si>
  <si>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</si>
  <si>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</si>
  <si>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</si>
  <si>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</si>
  <si>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</si>
  <si>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8 50 00000 00 0000 000</t>
  </si>
  <si>
    <t>Единый сельскохозяйственный налог</t>
  </si>
  <si>
    <t>1 05 02000 02 0000 110</t>
  </si>
  <si>
    <t>1 05 03000 01 0000 110</t>
  </si>
  <si>
    <t xml:space="preserve"> 1 05 04000 02 0000 110</t>
  </si>
  <si>
    <t>Налог, взимаемый в связи с применением патентной системы налогообложения</t>
  </si>
  <si>
    <t>тыс. рублей</t>
  </si>
  <si>
    <t>Единый налог на вмененный доход для отдельных видов деятельности</t>
  </si>
  <si>
    <t>Наименование показателя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</si>
  <si>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</si>
  <si>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</si>
  <si>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</si>
  <si>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</si>
  <si>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</si>
  <si>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</si>
  <si>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</si>
  <si>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</si>
  <si>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</si>
  <si>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</si>
  <si>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</si>
  <si>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</si>
  <si>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</si>
  <si>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</si>
  <si>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</si>
  <si>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</si>
  <si>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</si>
  <si>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</si>
  <si>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</si>
  <si>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</si>
  <si>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Топливно-энергетический комплекс</t>
  </si>
  <si>
    <t>0402</t>
  </si>
  <si>
    <t>0405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</si>
  <si>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</si>
  <si>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</si>
  <si>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</si>
  <si>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</si>
  <si>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</si>
  <si>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</si>
  <si>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</si>
  <si>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</si>
  <si>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</si>
  <si>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</si>
  <si>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</si>
  <si>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</si>
  <si>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</si>
  <si>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</si>
  <si>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</si>
  <si>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</si>
  <si>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</si>
  <si>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</si>
  <si>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</si>
  <si>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</si>
  <si>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</si>
  <si>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</si>
  <si>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</si>
  <si>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</si>
  <si>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</si>
  <si>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</si>
  <si>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</si>
  <si>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</si>
  <si>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</si>
  <si>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</si>
  <si>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</si>
  <si>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</si>
  <si>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</si>
  <si>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</si>
  <si>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</si>
  <si>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</si>
  <si>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</si>
  <si>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</si>
  <si>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</si>
  <si>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</si>
  <si>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</si>
  <si>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</si>
  <si>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</si>
  <si>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</si>
  <si>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</si>
  <si>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</si>
  <si>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</si>
  <si>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</si>
  <si>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</si>
  <si>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</si>
  <si>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</si>
  <si>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Всего:</t>
  </si>
  <si>
    <t xml:space="preserve">Молодежная политика </t>
  </si>
  <si>
    <t xml:space="preserve">Оценка доходов бюджета </t>
  </si>
  <si>
    <t xml:space="preserve">Воскресенского муниципального района Саратовской области </t>
  </si>
  <si>
    <t xml:space="preserve">по видам доходов </t>
  </si>
  <si>
    <t>Дополнительное образование детей</t>
  </si>
  <si>
    <t>0703</t>
  </si>
  <si>
    <t xml:space="preserve">Код по бюд-       жетной класси-             фикации </t>
  </si>
  <si>
    <t xml:space="preserve">Оценка расходов по разделам и подразделам </t>
  </si>
  <si>
    <t xml:space="preserve"> бюджета Воскресенского муниципального района Саратовской области</t>
  </si>
  <si>
    <t>(тыс. рублей)</t>
  </si>
  <si>
    <t>2 07 00000 00 0000 000</t>
  </si>
  <si>
    <t>ПРОЧИЕ БЕЗВОЗМЕЗДНЫЕ ПОСТУПЛЕНИЯ</t>
  </si>
  <si>
    <t>Наименование 
показателя</t>
  </si>
  <si>
    <t>Код источника по бюджетной классификации</t>
  </si>
  <si>
    <t>Источники финансирования дефицита бюджетов - всего</t>
  </si>
  <si>
    <t>х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</si>
  <si>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</si>
  <si>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</si>
  <si>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</si>
  <si>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</si>
  <si>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</si>
  <si>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</si>
  <si>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</si>
  <si>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</si>
  <si>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 xml:space="preserve">  Функционирование высшего должностного лица субъекта Российской Федерации и муниципального образования</t>
  </si>
  <si>
    <t>0102</t>
  </si>
  <si>
    <t xml:space="preserve">  Другие вопросы в области национальной безопасности и правоохранительной деятельности</t>
  </si>
  <si>
    <t>0314</t>
  </si>
  <si>
    <t>Результат исполнения бюджета (-дефицит / +профицит)</t>
  </si>
  <si>
    <t xml:space="preserve">                                           3. Оценка источников финансирования дефицита бюджета</t>
  </si>
  <si>
    <t xml:space="preserve"> Воскресенского муниципального района Саратовской области</t>
  </si>
  <si>
    <t>Транспортный налог</t>
  </si>
  <si>
    <t>1 06 04000 02 0000 110</t>
  </si>
  <si>
    <t>0505</t>
  </si>
  <si>
    <t>Другие вопросы в области жилищно- коммунального хозяйства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</si>
  <si>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части  создания условий для организации досуга и обеспечения жителей услугами организаций культуры</t>
  </si>
  <si>
    <t>2025 год</t>
  </si>
  <si>
    <t>0310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</si>
  <si>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</si>
  <si>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Массовый спорт</t>
  </si>
  <si>
    <t>Условно утверждаемы расходы</t>
  </si>
  <si>
    <t>1105</t>
  </si>
  <si>
    <t>2 02 10000 00 0000 151</t>
  </si>
  <si>
    <t>2 02 20000 00 0000 151</t>
  </si>
  <si>
    <t>2 02 30000 00 0000 151</t>
  </si>
  <si>
    <t>2 02 40000 00 0000 151</t>
  </si>
  <si>
    <t>2026 год</t>
  </si>
  <si>
    <t>Сельское хозяйство и рыболовство</t>
  </si>
  <si>
    <t>другие вопросы в области физической культуры и спорта</t>
  </si>
  <si>
    <t>1102</t>
  </si>
  <si>
    <t>2027 год</t>
  </si>
  <si>
    <t xml:space="preserve">2024 год (оценка) </t>
  </si>
  <si>
    <t>2023 год (отчет)</t>
  </si>
  <si>
    <t>2 02 40014 00 0000 150</t>
  </si>
  <si>
    <t>0406</t>
  </si>
  <si>
    <t>Водное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</si>
</sst>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_ ;\-#,##0.0\ "/>
    <numFmt numFmtId="166" formatCode="#,##0.0"/>
    <numFmt numFmtId="167" formatCode="0.0"/>
    <numFmt numFmtId="168" formatCode="000"/>
  </numFmts>
  <fonts count="24" x14ac:knownFonts="1">
    <font>
      <sz val="8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4" fontId="5" fillId="0" borderId="8">
      <alignment horizontal="right"/>
    </xf>
    <xf numFmtId="0" fontId="21" fillId="0" borderId="0">
      <alignment horizontal="center"/>
    </xf>
    <xf numFmtId="49" fontId="22" fillId="0" borderId="0"/>
    <xf numFmtId="0" fontId="23" fillId="0" borderId="0"/>
    <xf numFmtId="0" fontId="21" fillId="0" borderId="9"/>
    <xf numFmtId="0" fontId="22" fillId="0" borderId="9"/>
    <xf numFmtId="49" fontId="22" fillId="0" borderId="9"/>
    <xf numFmtId="0" fontId="23" fillId="0" borderId="9"/>
    <xf numFmtId="49" fontId="22" fillId="0" borderId="8">
      <alignment horizontal="center" vertical="center" wrapText="1"/>
    </xf>
    <xf numFmtId="49" fontId="22" fillId="0" borderId="8">
      <alignment horizontal="center" vertical="center" wrapText="1"/>
    </xf>
    <xf numFmtId="0" fontId="22" fillId="0" borderId="11">
      <alignment horizontal="left" wrapText="1"/>
    </xf>
    <xf numFmtId="49" fontId="22" fillId="0" borderId="12">
      <alignment horizontal="center"/>
    </xf>
    <xf numFmtId="4" fontId="22" fillId="0" borderId="8">
      <alignment horizontal="right"/>
    </xf>
    <xf numFmtId="0" fontId="22" fillId="0" borderId="13">
      <alignment horizontal="left" wrapText="1"/>
    </xf>
    <xf numFmtId="49" fontId="22" fillId="0" borderId="14">
      <alignment horizontal="center"/>
    </xf>
    <xf numFmtId="0" fontId="22" fillId="0" borderId="11">
      <alignment horizontal="left" wrapText="1" indent="1"/>
    </xf>
    <xf numFmtId="49" fontId="22" fillId="0" borderId="15">
      <alignment horizontal="center"/>
    </xf>
    <xf numFmtId="0" fontId="22" fillId="0" borderId="13">
      <alignment horizontal="left" wrapText="1" indent="2"/>
    </xf>
    <xf numFmtId="0" fontId="22" fillId="0" borderId="16">
      <alignment horizontal="left" wrapText="1" indent="2"/>
    </xf>
    <xf numFmtId="49" fontId="22" fillId="0" borderId="15">
      <alignment horizontal="center" shrinkToFit="1"/>
    </xf>
    <xf numFmtId="0" fontId="22" fillId="0" borderId="18">
      <alignment horizontal="left" wrapText="1" indent="2"/>
    </xf>
    <xf numFmtId="0" fontId="21" fillId="0" borderId="19">
      <alignment horizontal="left" wrapText="1"/>
    </xf>
    <xf numFmtId="49" fontId="22" fillId="0" borderId="20">
      <alignment horizontal="center" wrapText="1"/>
    </xf>
    <xf numFmtId="4" fontId="22" fillId="0" borderId="15">
      <alignment horizontal="right"/>
    </xf>
  </cellStyleXfs>
  <cellXfs count="119">
    <xf numFmtId="0" fontId="0" fillId="0" borderId="0" xfId="0"/>
    <xf numFmtId="0" fontId="10" fillId="0" borderId="1" xfId="0" applyFont="1" applyFill="1" applyBorder="1" applyAlignment="1">
      <alignment vertical="top" wrapText="1"/>
    </xf>
    <xf numFmtId="0" fontId="11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166" fontId="9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166" fontId="14" fillId="0" borderId="0" xfId="0" applyNumberFormat="1" applyFont="1" applyFill="1" applyBorder="1"/>
    <xf numFmtId="0" fontId="14" fillId="0" borderId="0" xfId="0" applyFont="1" applyFill="1" applyAlignment="1"/>
    <xf numFmtId="0" fontId="7" fillId="0" borderId="0" xfId="0" applyFont="1" applyFill="1" applyAlignment="1">
      <alignment vertical="center" wrapText="1"/>
    </xf>
    <xf numFmtId="0" fontId="14" fillId="0" borderId="0" xfId="0" applyFont="1" applyFill="1"/>
    <xf numFmtId="0" fontId="7" fillId="0" borderId="1" xfId="0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center" wrapText="1" shrinkToFit="1"/>
    </xf>
    <xf numFmtId="0" fontId="16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center" shrinkToFit="1"/>
    </xf>
    <xf numFmtId="49" fontId="16" fillId="0" borderId="1" xfId="0" applyNumberFormat="1" applyFont="1" applyFill="1" applyBorder="1" applyAlignment="1">
      <alignment horizontal="center" shrinkToFit="1"/>
    </xf>
    <xf numFmtId="49" fontId="15" fillId="0" borderId="1" xfId="0" applyNumberFormat="1" applyFont="1" applyFill="1" applyBorder="1" applyAlignment="1">
      <alignment horizontal="center" shrinkToFit="1"/>
    </xf>
    <xf numFmtId="168" fontId="10" fillId="0" borderId="1" xfId="1" applyNumberFormat="1" applyFont="1" applyFill="1" applyBorder="1" applyAlignment="1" applyProtection="1">
      <alignment horizontal="justify" vertical="top" wrapText="1"/>
      <protection hidden="1"/>
    </xf>
    <xf numFmtId="49" fontId="7" fillId="0" borderId="1" xfId="0" applyNumberFormat="1" applyFont="1" applyFill="1" applyBorder="1" applyAlignment="1">
      <alignment vertical="top" wrapText="1"/>
    </xf>
    <xf numFmtId="0" fontId="14" fillId="0" borderId="0" xfId="0" applyFont="1" applyFill="1" applyBorder="1" applyAlignment="1"/>
    <xf numFmtId="0" fontId="14" fillId="0" borderId="0" xfId="0" applyFont="1" applyFill="1" applyBorder="1"/>
    <xf numFmtId="166" fontId="14" fillId="0" borderId="0" xfId="0" applyNumberFormat="1" applyFont="1" applyFill="1"/>
    <xf numFmtId="0" fontId="18" fillId="0" borderId="0" xfId="0" applyFont="1" applyFill="1" applyAlignment="1"/>
    <xf numFmtId="0" fontId="20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4" applyNumberFormat="1" applyFont="1" applyFill="1" applyAlignment="1" applyProtection="1"/>
    <xf numFmtId="0" fontId="15" fillId="0" borderId="0" xfId="4" applyFont="1" applyFill="1" applyAlignment="1" applyProtection="1">
      <protection locked="0"/>
    </xf>
    <xf numFmtId="49" fontId="16" fillId="0" borderId="0" xfId="5" applyNumberFormat="1" applyFont="1" applyFill="1" applyProtection="1"/>
    <xf numFmtId="0" fontId="16" fillId="0" borderId="0" xfId="6" applyNumberFormat="1" applyFont="1" applyFill="1" applyProtection="1"/>
    <xf numFmtId="0" fontId="10" fillId="0" borderId="0" xfId="0" applyFont="1" applyFill="1" applyProtection="1">
      <protection locked="0"/>
    </xf>
    <xf numFmtId="0" fontId="16" fillId="2" borderId="11" xfId="13" applyNumberFormat="1" applyFont="1" applyFill="1" applyAlignment="1" applyProtection="1">
      <alignment wrapText="1"/>
    </xf>
    <xf numFmtId="166" fontId="10" fillId="2" borderId="1" xfId="0" applyNumberFormat="1" applyFont="1" applyFill="1" applyBorder="1" applyProtection="1">
      <protection locked="0"/>
    </xf>
    <xf numFmtId="0" fontId="16" fillId="0" borderId="13" xfId="16" applyNumberFormat="1" applyFont="1" applyFill="1" applyAlignment="1" applyProtection="1">
      <alignment wrapText="1"/>
    </xf>
    <xf numFmtId="49" fontId="16" fillId="0" borderId="14" xfId="17" applyNumberFormat="1" applyFont="1" applyFill="1" applyProtection="1">
      <alignment horizontal="center"/>
    </xf>
    <xf numFmtId="166" fontId="16" fillId="0" borderId="8" xfId="15" applyNumberFormat="1" applyFont="1" applyFill="1" applyProtection="1">
      <alignment horizontal="right"/>
    </xf>
    <xf numFmtId="166" fontId="16" fillId="0" borderId="10" xfId="15" applyNumberFormat="1" applyFont="1" applyFill="1" applyBorder="1" applyProtection="1">
      <alignment horizontal="right"/>
    </xf>
    <xf numFmtId="167" fontId="10" fillId="0" borderId="1" xfId="0" applyNumberFormat="1" applyFont="1" applyFill="1" applyBorder="1" applyProtection="1">
      <protection locked="0"/>
    </xf>
    <xf numFmtId="166" fontId="10" fillId="0" borderId="1" xfId="0" applyNumberFormat="1" applyFont="1" applyFill="1" applyBorder="1" applyProtection="1">
      <protection locked="0"/>
    </xf>
    <xf numFmtId="0" fontId="16" fillId="3" borderId="11" xfId="18" applyNumberFormat="1" applyFont="1" applyFill="1" applyAlignment="1" applyProtection="1">
      <alignment wrapText="1"/>
    </xf>
    <xf numFmtId="49" fontId="16" fillId="3" borderId="15" xfId="19" applyNumberFormat="1" applyFont="1" applyFill="1" applyProtection="1">
      <alignment horizontal="center"/>
    </xf>
    <xf numFmtId="166" fontId="16" fillId="3" borderId="8" xfId="15" applyNumberFormat="1" applyFont="1" applyFill="1" applyProtection="1">
      <alignment horizontal="right"/>
    </xf>
    <xf numFmtId="166" fontId="16" fillId="3" borderId="10" xfId="15" applyNumberFormat="1" applyFont="1" applyFill="1" applyBorder="1" applyProtection="1">
      <alignment horizontal="right"/>
    </xf>
    <xf numFmtId="167" fontId="10" fillId="3" borderId="1" xfId="0" applyNumberFormat="1" applyFont="1" applyFill="1" applyBorder="1" applyProtection="1">
      <protection locked="0"/>
    </xf>
    <xf numFmtId="166" fontId="10" fillId="3" borderId="1" xfId="0" applyNumberFormat="1" applyFont="1" applyFill="1" applyBorder="1" applyProtection="1">
      <protection locked="0"/>
    </xf>
    <xf numFmtId="0" fontId="16" fillId="0" borderId="13" xfId="20" applyNumberFormat="1" applyFont="1" applyFill="1" applyAlignment="1" applyProtection="1">
      <alignment wrapText="1"/>
    </xf>
    <xf numFmtId="0" fontId="16" fillId="0" borderId="16" xfId="21" applyNumberFormat="1" applyFont="1" applyFill="1" applyAlignment="1" applyProtection="1">
      <alignment wrapText="1"/>
    </xf>
    <xf numFmtId="49" fontId="16" fillId="0" borderId="15" xfId="22" applyNumberFormat="1" applyFont="1" applyFill="1" applyProtection="1">
      <alignment horizontal="center" shrinkToFit="1"/>
    </xf>
    <xf numFmtId="49" fontId="16" fillId="2" borderId="15" xfId="14" applyNumberFormat="1" applyFont="1" applyFill="1" applyBorder="1" applyProtection="1">
      <alignment horizontal="center"/>
    </xf>
    <xf numFmtId="166" fontId="16" fillId="2" borderId="15" xfId="15" applyNumberFormat="1" applyFont="1" applyFill="1" applyBorder="1" applyProtection="1">
      <alignment horizontal="right"/>
    </xf>
    <xf numFmtId="0" fontId="16" fillId="0" borderId="18" xfId="23" applyNumberFormat="1" applyFont="1" applyAlignment="1" applyProtection="1">
      <alignment wrapText="1"/>
    </xf>
    <xf numFmtId="0" fontId="15" fillId="0" borderId="19" xfId="24" applyNumberFormat="1" applyFont="1" applyAlignment="1" applyProtection="1">
      <alignment wrapText="1"/>
    </xf>
    <xf numFmtId="49" fontId="16" fillId="0" borderId="20" xfId="25" applyNumberFormat="1" applyFont="1" applyProtection="1">
      <alignment horizontal="center" wrapText="1"/>
    </xf>
    <xf numFmtId="166" fontId="7" fillId="0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 wrapText="1"/>
    </xf>
    <xf numFmtId="166" fontId="10" fillId="0" borderId="1" xfId="3" applyNumberFormat="1" applyFont="1" applyFill="1" applyBorder="1" applyAlignment="1" applyProtection="1">
      <alignment horizontal="right" vertical="center"/>
    </xf>
    <xf numFmtId="167" fontId="16" fillId="0" borderId="1" xfId="0" applyNumberFormat="1" applyFont="1" applyFill="1" applyBorder="1" applyAlignment="1">
      <alignment horizontal="right" vertical="center" wrapText="1"/>
    </xf>
    <xf numFmtId="166" fontId="16" fillId="0" borderId="1" xfId="0" applyNumberFormat="1" applyFont="1" applyFill="1" applyBorder="1" applyAlignment="1">
      <alignment horizontal="right" vertical="center" wrapText="1"/>
    </xf>
    <xf numFmtId="166" fontId="7" fillId="0" borderId="1" xfId="0" applyNumberFormat="1" applyFont="1" applyFill="1" applyBorder="1" applyAlignment="1">
      <alignment horizontal="right"/>
    </xf>
    <xf numFmtId="166" fontId="10" fillId="0" borderId="1" xfId="3" applyNumberFormat="1" applyFont="1" applyFill="1" applyBorder="1" applyAlignment="1" applyProtection="1">
      <alignment horizontal="right"/>
    </xf>
    <xf numFmtId="166" fontId="1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left" vertical="top" wrapText="1"/>
    </xf>
    <xf numFmtId="166" fontId="7" fillId="4" borderId="1" xfId="0" applyNumberFormat="1" applyFont="1" applyFill="1" applyBorder="1" applyAlignment="1">
      <alignment horizontal="right" vertical="center"/>
    </xf>
    <xf numFmtId="166" fontId="10" fillId="4" borderId="1" xfId="3" applyNumberFormat="1" applyFont="1" applyFill="1" applyBorder="1" applyAlignment="1" applyProtection="1">
      <alignment horizontal="right" vertical="center"/>
    </xf>
    <xf numFmtId="166" fontId="10" fillId="4" borderId="1" xfId="0" applyNumberFormat="1" applyFont="1" applyFill="1" applyBorder="1" applyAlignment="1">
      <alignment horizontal="right" vertical="center"/>
    </xf>
    <xf numFmtId="166" fontId="7" fillId="4" borderId="1" xfId="0" applyNumberFormat="1" applyFont="1" applyFill="1" applyBorder="1" applyAlignment="1">
      <alignment horizontal="right"/>
    </xf>
    <xf numFmtId="166" fontId="10" fillId="4" borderId="1" xfId="3" applyNumberFormat="1" applyFont="1" applyFill="1" applyBorder="1" applyAlignment="1" applyProtection="1">
      <alignment horizontal="right"/>
    </xf>
    <xf numFmtId="166" fontId="10" fillId="4" borderId="1" xfId="0" applyNumberFormat="1" applyFont="1" applyFill="1" applyBorder="1" applyAlignment="1">
      <alignment horizontal="right"/>
    </xf>
    <xf numFmtId="166" fontId="7" fillId="4" borderId="1" xfId="3" applyNumberFormat="1" applyFont="1" applyFill="1" applyBorder="1" applyAlignment="1" applyProtection="1">
      <alignment horizontal="right" vertical="center"/>
    </xf>
    <xf numFmtId="166" fontId="10" fillId="4" borderId="1" xfId="0" applyNumberFormat="1" applyFont="1" applyFill="1" applyBorder="1" applyProtection="1">
      <protection locked="0"/>
    </xf>
    <xf numFmtId="49" fontId="16" fillId="0" borderId="1" xfId="0" applyNumberFormat="1" applyFont="1" applyFill="1" applyBorder="1" applyAlignment="1">
      <alignment horizontal="center" wrapText="1" shrinkToFit="1"/>
    </xf>
    <xf numFmtId="166" fontId="10" fillId="0" borderId="1" xfId="0" applyNumberFormat="1" applyFont="1" applyFill="1" applyBorder="1" applyAlignment="1">
      <alignment horizontal="right" vertical="center"/>
    </xf>
    <xf numFmtId="166" fontId="15" fillId="0" borderId="15" xfId="26" applyNumberFormat="1" applyFont="1" applyProtection="1">
      <alignment horizontal="right"/>
    </xf>
    <xf numFmtId="166" fontId="15" fillId="0" borderId="17" xfId="26" applyNumberFormat="1" applyFont="1" applyBorder="1" applyProtection="1">
      <alignment horizontal="right"/>
    </xf>
    <xf numFmtId="166" fontId="10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/>
    <xf numFmtId="0" fontId="1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/>
    </xf>
    <xf numFmtId="0" fontId="15" fillId="0" borderId="0" xfId="4" applyNumberFormat="1" applyFont="1" applyFill="1" applyAlignment="1" applyProtection="1"/>
    <xf numFmtId="0" fontId="15" fillId="0" borderId="0" xfId="4" applyNumberFormat="1" applyFont="1" applyFill="1" applyAlignment="1" applyProtection="1">
      <alignment horizontal="center"/>
    </xf>
    <xf numFmtId="0" fontId="10" fillId="0" borderId="21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49" fontId="16" fillId="0" borderId="5" xfId="11" applyNumberFormat="1" applyFont="1" applyFill="1" applyBorder="1" applyAlignment="1" applyProtection="1">
      <alignment horizontal="center" vertical="center" wrapText="1"/>
    </xf>
    <xf numFmtId="49" fontId="16" fillId="0" borderId="6" xfId="11" applyNumberFormat="1" applyFont="1" applyFill="1" applyBorder="1" applyAlignment="1" applyProtection="1">
      <alignment horizontal="center" vertical="center" wrapText="1"/>
    </xf>
  </cellXfs>
  <cellStyles count="27">
    <cellStyle name="xl102" xfId="25" xr:uid="{00000000-0005-0000-0000-000000000000}"/>
    <cellStyle name="xl103" xfId="19" xr:uid="{00000000-0005-0000-0000-000001000000}"/>
    <cellStyle name="xl104" xfId="9" xr:uid="{00000000-0005-0000-0000-000002000000}"/>
    <cellStyle name="xl105" xfId="26" xr:uid="{00000000-0005-0000-0000-000003000000}"/>
    <cellStyle name="xl115" xfId="8" xr:uid="{00000000-0005-0000-0000-000004000000}"/>
    <cellStyle name="xl116" xfId="10" xr:uid="{00000000-0005-0000-0000-000005000000}"/>
    <cellStyle name="xl117" xfId="4" xr:uid="{00000000-0005-0000-0000-000006000000}"/>
    <cellStyle name="xl118" xfId="7" xr:uid="{00000000-0005-0000-0000-000007000000}"/>
    <cellStyle name="xl119" xfId="16" xr:uid="{00000000-0005-0000-0000-000008000000}"/>
    <cellStyle name="xl120" xfId="18" xr:uid="{00000000-0005-0000-0000-000009000000}"/>
    <cellStyle name="xl121" xfId="20" xr:uid="{00000000-0005-0000-0000-00000A000000}"/>
    <cellStyle name="xl123" xfId="21" xr:uid="{00000000-0005-0000-0000-00000B000000}"/>
    <cellStyle name="xl128" xfId="22" xr:uid="{00000000-0005-0000-0000-00000C000000}"/>
    <cellStyle name="xl27" xfId="6" xr:uid="{00000000-0005-0000-0000-00000D000000}"/>
    <cellStyle name="xl29" xfId="11" xr:uid="{00000000-0005-0000-0000-00000E000000}"/>
    <cellStyle name="xl49" xfId="5" xr:uid="{00000000-0005-0000-0000-00000F000000}"/>
    <cellStyle name="xl50" xfId="14" xr:uid="{00000000-0005-0000-0000-000010000000}"/>
    <cellStyle name="xl51" xfId="17" xr:uid="{00000000-0005-0000-0000-000011000000}"/>
    <cellStyle name="xl53" xfId="12" xr:uid="{00000000-0005-0000-0000-000012000000}"/>
    <cellStyle name="xl56" xfId="15" xr:uid="{00000000-0005-0000-0000-000013000000}"/>
    <cellStyle name="xl60" xfId="3" xr:uid="{00000000-0005-0000-0000-000014000000}"/>
    <cellStyle name="xl89" xfId="13" xr:uid="{00000000-0005-0000-0000-000015000000}"/>
    <cellStyle name="xl91" xfId="24" xr:uid="{00000000-0005-0000-0000-000016000000}"/>
    <cellStyle name="xl92" xfId="23" xr:uid="{00000000-0005-0000-0000-000017000000}"/>
    <cellStyle name="Обычный" xfId="0" builtinId="0"/>
    <cellStyle name="Обычный 2" xfId="1" xr:uid="{00000000-0005-0000-0000-000019000000}"/>
    <cellStyle name="Финансовый 2" xfId="2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showZeros="0" topLeftCell="A28" zoomScale="82" zoomScaleNormal="82" zoomScaleSheetLayoutView="75" workbookViewId="0">
      <selection activeCell="D35" sqref="D35"/>
    </sheetView>
  </sheetViews>
  <sheetFormatPr defaultColWidth="9.33203125" defaultRowHeight="15" x14ac:dyDescent="0.25"/>
  <cols>
    <col min="1" max="1" width="29.1640625" style="3" customWidth="1"/>
    <col min="2" max="2" width="40.5" style="3" customWidth="1"/>
    <col min="3" max="7" width="13" style="4" customWidth="1"/>
    <col min="8" max="16384" width="9.33203125" style="3"/>
  </cols>
  <sheetData>
    <row r="1" spans="1:7" s="2" customFormat="1" ht="15.75" x14ac:dyDescent="0.25">
      <c r="A1" s="99" t="s">
        <v>125</v>
      </c>
      <c r="B1" s="99"/>
      <c r="C1" s="99"/>
      <c r="D1" s="99"/>
      <c r="E1" s="99"/>
      <c r="F1" s="99"/>
      <c r="G1" s="99"/>
    </row>
    <row r="2" spans="1:7" x14ac:dyDescent="0.25">
      <c r="A2" s="106" t="s">
        <v>126</v>
      </c>
      <c r="B2" s="106"/>
      <c r="C2" s="106"/>
      <c r="D2" s="106"/>
      <c r="E2" s="106"/>
      <c r="F2" s="106"/>
      <c r="G2" s="106"/>
    </row>
    <row r="3" spans="1:7" x14ac:dyDescent="0.25">
      <c r="A3" s="106" t="s">
        <v>127</v>
      </c>
      <c r="B3" s="106"/>
      <c r="C3" s="106"/>
      <c r="D3" s="106"/>
      <c r="E3" s="106"/>
      <c r="F3" s="106"/>
      <c r="G3" s="106"/>
    </row>
    <row r="4" spans="1:7" x14ac:dyDescent="0.25">
      <c r="F4" s="105" t="s">
        <v>46</v>
      </c>
      <c r="G4" s="105"/>
    </row>
    <row r="6" spans="1:7" s="5" customFormat="1" ht="14.45" customHeight="1" x14ac:dyDescent="0.2">
      <c r="A6" s="103" t="s">
        <v>12</v>
      </c>
      <c r="B6" s="103" t="s">
        <v>13</v>
      </c>
      <c r="C6" s="103" t="s">
        <v>176</v>
      </c>
      <c r="D6" s="103" t="s">
        <v>175</v>
      </c>
      <c r="E6" s="100" t="s">
        <v>16</v>
      </c>
      <c r="F6" s="101"/>
      <c r="G6" s="102"/>
    </row>
    <row r="7" spans="1:7" s="5" customFormat="1" ht="18.600000000000001" customHeight="1" x14ac:dyDescent="0.2">
      <c r="A7" s="104"/>
      <c r="B7" s="104"/>
      <c r="C7" s="104"/>
      <c r="D7" s="104"/>
      <c r="E7" s="6" t="s">
        <v>160</v>
      </c>
      <c r="F7" s="6" t="s">
        <v>170</v>
      </c>
      <c r="G7" s="6" t="s">
        <v>174</v>
      </c>
    </row>
    <row r="8" spans="1:7" s="5" customFormat="1" ht="12.75" customHeight="1" x14ac:dyDescent="0.2">
      <c r="A8" s="7">
        <v>1</v>
      </c>
      <c r="B8" s="8">
        <v>2</v>
      </c>
      <c r="C8" s="7">
        <v>3</v>
      </c>
      <c r="D8" s="7">
        <v>4</v>
      </c>
      <c r="E8" s="6">
        <v>5</v>
      </c>
      <c r="F8" s="6">
        <v>6</v>
      </c>
      <c r="G8" s="6">
        <v>7</v>
      </c>
    </row>
    <row r="9" spans="1:7" ht="30.6" customHeight="1" x14ac:dyDescent="0.25">
      <c r="A9" s="9" t="s">
        <v>0</v>
      </c>
      <c r="B9" s="10" t="s">
        <v>29</v>
      </c>
      <c r="C9" s="11">
        <f>C10+C12+C14+C18+C19+C20+C21+C22+C23+C24+C25</f>
        <v>76561.5</v>
      </c>
      <c r="D9" s="11">
        <f>D10+D12+D14+D18+D19+D20+D21+D22+D23+D24+D25</f>
        <v>119969.4</v>
      </c>
      <c r="E9" s="11">
        <f t="shared" ref="E9:G9" si="0">E10+E12+E14+E18+E19+E20+E21+E22+E23+E24+E25</f>
        <v>76643.5</v>
      </c>
      <c r="F9" s="11">
        <f t="shared" si="0"/>
        <v>79549.7</v>
      </c>
      <c r="G9" s="11">
        <f t="shared" si="0"/>
        <v>81943.100000000006</v>
      </c>
    </row>
    <row r="10" spans="1:7" ht="29.45" customHeight="1" x14ac:dyDescent="0.25">
      <c r="A10" s="12" t="s">
        <v>18</v>
      </c>
      <c r="B10" s="13" t="s">
        <v>30</v>
      </c>
      <c r="C10" s="14">
        <f>C11</f>
        <v>34313.9</v>
      </c>
      <c r="D10" s="14">
        <f t="shared" ref="D10:G10" si="1">D11</f>
        <v>37449.300000000003</v>
      </c>
      <c r="E10" s="14">
        <f>E11</f>
        <v>39000</v>
      </c>
      <c r="F10" s="14">
        <f t="shared" si="1"/>
        <v>40600</v>
      </c>
      <c r="G10" s="14">
        <f t="shared" si="1"/>
        <v>42264.5</v>
      </c>
    </row>
    <row r="11" spans="1:7" ht="19.149999999999999" customHeight="1" x14ac:dyDescent="0.25">
      <c r="A11" s="15" t="s">
        <v>1</v>
      </c>
      <c r="B11" s="1" t="s">
        <v>2</v>
      </c>
      <c r="C11" s="14">
        <v>34313.9</v>
      </c>
      <c r="D11" s="14">
        <v>37449.300000000003</v>
      </c>
      <c r="E11" s="16">
        <v>39000</v>
      </c>
      <c r="F11" s="16">
        <v>40600</v>
      </c>
      <c r="G11" s="16">
        <v>42264.5</v>
      </c>
    </row>
    <row r="12" spans="1:7" ht="61.9" customHeight="1" x14ac:dyDescent="0.25">
      <c r="A12" s="15" t="s">
        <v>19</v>
      </c>
      <c r="B12" s="17" t="s">
        <v>20</v>
      </c>
      <c r="C12" s="18">
        <f>C13</f>
        <v>2636.2</v>
      </c>
      <c r="D12" s="18">
        <f t="shared" ref="D12:G12" si="2">D13</f>
        <v>2500</v>
      </c>
      <c r="E12" s="18">
        <f t="shared" si="2"/>
        <v>2500</v>
      </c>
      <c r="F12" s="18">
        <f t="shared" si="2"/>
        <v>2550</v>
      </c>
      <c r="G12" s="18">
        <f t="shared" si="2"/>
        <v>2650</v>
      </c>
    </row>
    <row r="13" spans="1:7" ht="45.6" customHeight="1" x14ac:dyDescent="0.25">
      <c r="A13" s="15" t="s">
        <v>3</v>
      </c>
      <c r="B13" s="1" t="s">
        <v>4</v>
      </c>
      <c r="C13" s="14">
        <v>2636.2</v>
      </c>
      <c r="D13" s="14">
        <v>2500</v>
      </c>
      <c r="E13" s="18">
        <v>2500</v>
      </c>
      <c r="F13" s="18">
        <v>2550</v>
      </c>
      <c r="G13" s="18">
        <v>2650</v>
      </c>
    </row>
    <row r="14" spans="1:7" ht="31.15" customHeight="1" x14ac:dyDescent="0.25">
      <c r="A14" s="12" t="s">
        <v>21</v>
      </c>
      <c r="B14" s="13" t="s">
        <v>22</v>
      </c>
      <c r="C14" s="14">
        <f>SUM(C15:C17)</f>
        <v>5732.2</v>
      </c>
      <c r="D14" s="14">
        <f>SUM(D15:D17)</f>
        <v>9027.7000000000007</v>
      </c>
      <c r="E14" s="14">
        <f t="shared" ref="E14:G14" si="3">SUM(E15:E17)</f>
        <v>9200</v>
      </c>
      <c r="F14" s="14">
        <f t="shared" si="3"/>
        <v>9400</v>
      </c>
      <c r="G14" s="14">
        <f t="shared" si="3"/>
        <v>9600</v>
      </c>
    </row>
    <row r="15" spans="1:7" ht="30" x14ac:dyDescent="0.25">
      <c r="A15" s="15" t="s">
        <v>42</v>
      </c>
      <c r="B15" s="1" t="s">
        <v>47</v>
      </c>
      <c r="C15" s="14">
        <v>-144.69999999999999</v>
      </c>
      <c r="D15" s="14"/>
      <c r="E15" s="16"/>
      <c r="F15" s="16"/>
      <c r="G15" s="16"/>
    </row>
    <row r="16" spans="1:7" ht="28.15" customHeight="1" x14ac:dyDescent="0.25">
      <c r="A16" s="15" t="s">
        <v>43</v>
      </c>
      <c r="B16" s="1" t="s">
        <v>41</v>
      </c>
      <c r="C16" s="14">
        <v>5356.5</v>
      </c>
      <c r="D16" s="14">
        <v>7823.5</v>
      </c>
      <c r="E16" s="16">
        <v>7900</v>
      </c>
      <c r="F16" s="16">
        <v>8000</v>
      </c>
      <c r="G16" s="16">
        <v>8100</v>
      </c>
    </row>
    <row r="17" spans="1:7" ht="45.6" customHeight="1" x14ac:dyDescent="0.25">
      <c r="A17" s="15" t="s">
        <v>44</v>
      </c>
      <c r="B17" s="1" t="s">
        <v>45</v>
      </c>
      <c r="C17" s="14">
        <v>520.4</v>
      </c>
      <c r="D17" s="14">
        <v>1204.2</v>
      </c>
      <c r="E17" s="16">
        <v>1300</v>
      </c>
      <c r="F17" s="16">
        <v>1400</v>
      </c>
      <c r="G17" s="16">
        <v>1500</v>
      </c>
    </row>
    <row r="18" spans="1:7" ht="29.25" customHeight="1" x14ac:dyDescent="0.25">
      <c r="A18" s="15" t="s">
        <v>156</v>
      </c>
      <c r="B18" s="1" t="s">
        <v>155</v>
      </c>
      <c r="C18" s="14">
        <v>14306.9</v>
      </c>
      <c r="D18" s="14">
        <v>14146</v>
      </c>
      <c r="E18" s="16">
        <v>15037</v>
      </c>
      <c r="F18" s="16">
        <v>15100</v>
      </c>
      <c r="G18" s="16">
        <v>15200</v>
      </c>
    </row>
    <row r="19" spans="1:7" ht="30" customHeight="1" x14ac:dyDescent="0.25">
      <c r="A19" s="12" t="s">
        <v>5</v>
      </c>
      <c r="B19" s="13" t="s">
        <v>31</v>
      </c>
      <c r="C19" s="14">
        <v>784.7</v>
      </c>
      <c r="D19" s="14">
        <v>850</v>
      </c>
      <c r="E19" s="14">
        <v>950</v>
      </c>
      <c r="F19" s="14">
        <v>1000</v>
      </c>
      <c r="G19" s="14">
        <v>1050</v>
      </c>
    </row>
    <row r="20" spans="1:7" ht="88.9" customHeight="1" x14ac:dyDescent="0.25">
      <c r="A20" s="12" t="s">
        <v>6</v>
      </c>
      <c r="B20" s="13" t="s">
        <v>32</v>
      </c>
      <c r="C20" s="14">
        <v>6535.4</v>
      </c>
      <c r="D20" s="14">
        <v>6010.7</v>
      </c>
      <c r="E20" s="19">
        <v>5056.5</v>
      </c>
      <c r="F20" s="19">
        <v>5756.5</v>
      </c>
      <c r="G20" s="19">
        <v>5756.5</v>
      </c>
    </row>
    <row r="21" spans="1:7" ht="32.450000000000003" customHeight="1" x14ac:dyDescent="0.25">
      <c r="A21" s="12" t="s">
        <v>7</v>
      </c>
      <c r="B21" s="13" t="s">
        <v>33</v>
      </c>
      <c r="C21" s="19">
        <v>154.6</v>
      </c>
      <c r="D21" s="19">
        <v>148.69999999999999</v>
      </c>
      <c r="E21" s="14">
        <v>148</v>
      </c>
      <c r="F21" s="14">
        <v>148</v>
      </c>
      <c r="G21" s="14">
        <v>148</v>
      </c>
    </row>
    <row r="22" spans="1:7" ht="57.6" customHeight="1" x14ac:dyDescent="0.25">
      <c r="A22" s="20" t="s">
        <v>8</v>
      </c>
      <c r="B22" s="13" t="s">
        <v>34</v>
      </c>
      <c r="C22" s="21">
        <v>5496</v>
      </c>
      <c r="D22" s="19">
        <v>3239.1</v>
      </c>
      <c r="E22" s="19">
        <v>3499</v>
      </c>
      <c r="F22" s="14">
        <v>3692.2</v>
      </c>
      <c r="G22" s="19">
        <v>3921.1</v>
      </c>
    </row>
    <row r="23" spans="1:7" ht="44.45" customHeight="1" x14ac:dyDescent="0.25">
      <c r="A23" s="15" t="s">
        <v>9</v>
      </c>
      <c r="B23" s="1" t="s">
        <v>35</v>
      </c>
      <c r="C23" s="21">
        <v>6068.8</v>
      </c>
      <c r="D23" s="19">
        <v>46076</v>
      </c>
      <c r="E23" s="14">
        <v>703</v>
      </c>
      <c r="F23" s="14">
        <v>703</v>
      </c>
      <c r="G23" s="14">
        <v>703</v>
      </c>
    </row>
    <row r="24" spans="1:7" ht="30" x14ac:dyDescent="0.25">
      <c r="A24" s="12" t="s">
        <v>10</v>
      </c>
      <c r="B24" s="13" t="s">
        <v>36</v>
      </c>
      <c r="C24" s="19">
        <v>532.79999999999995</v>
      </c>
      <c r="D24" s="14">
        <v>521.9</v>
      </c>
      <c r="E24" s="14">
        <v>550</v>
      </c>
      <c r="F24" s="14">
        <v>600</v>
      </c>
      <c r="G24" s="14">
        <v>650</v>
      </c>
    </row>
    <row r="25" spans="1:7" ht="31.15" customHeight="1" x14ac:dyDescent="0.25">
      <c r="A25" s="12" t="s">
        <v>11</v>
      </c>
      <c r="B25" s="13" t="s">
        <v>37</v>
      </c>
      <c r="C25" s="19">
        <v>0</v>
      </c>
      <c r="D25" s="14"/>
      <c r="E25" s="14"/>
      <c r="F25" s="14"/>
      <c r="G25" s="14"/>
    </row>
    <row r="26" spans="1:7" ht="33.6" customHeight="1" x14ac:dyDescent="0.25">
      <c r="A26" s="9" t="s">
        <v>17</v>
      </c>
      <c r="B26" s="22" t="s">
        <v>38</v>
      </c>
      <c r="C26" s="11">
        <f>C27+C33+C34</f>
        <v>332938.8</v>
      </c>
      <c r="D26" s="11">
        <f>D27+D33+D34</f>
        <v>299116.19999999995</v>
      </c>
      <c r="E26" s="11">
        <f t="shared" ref="E26:G26" si="4">E27+E33+E34</f>
        <v>296257.60000000003</v>
      </c>
      <c r="F26" s="11">
        <f t="shared" si="4"/>
        <v>266592.59999999998</v>
      </c>
      <c r="G26" s="11">
        <f t="shared" si="4"/>
        <v>266937.5</v>
      </c>
    </row>
    <row r="27" spans="1:7" ht="72" customHeight="1" x14ac:dyDescent="0.25">
      <c r="A27" s="12" t="s">
        <v>28</v>
      </c>
      <c r="B27" s="13" t="s">
        <v>39</v>
      </c>
      <c r="C27" s="14">
        <f>SUM(C28:C32)</f>
        <v>332956.5</v>
      </c>
      <c r="D27" s="14">
        <f t="shared" ref="D27:G27" si="5">SUM(D28:D32)</f>
        <v>300684.89999999997</v>
      </c>
      <c r="E27" s="14">
        <f t="shared" si="5"/>
        <v>296257.60000000003</v>
      </c>
      <c r="F27" s="14">
        <f t="shared" si="5"/>
        <v>266592.59999999998</v>
      </c>
      <c r="G27" s="14">
        <f t="shared" si="5"/>
        <v>266937.5</v>
      </c>
    </row>
    <row r="28" spans="1:7" ht="45" customHeight="1" x14ac:dyDescent="0.25">
      <c r="A28" s="15" t="s">
        <v>166</v>
      </c>
      <c r="B28" s="1" t="s">
        <v>23</v>
      </c>
      <c r="C28" s="14">
        <v>77487.7</v>
      </c>
      <c r="D28" s="14">
        <v>62671.4</v>
      </c>
      <c r="E28" s="16">
        <v>63750.1</v>
      </c>
      <c r="F28" s="16">
        <v>59897.8</v>
      </c>
      <c r="G28" s="16">
        <v>59818.3</v>
      </c>
    </row>
    <row r="29" spans="1:7" ht="59.45" customHeight="1" x14ac:dyDescent="0.25">
      <c r="A29" s="15" t="s">
        <v>167</v>
      </c>
      <c r="B29" s="1" t="s">
        <v>24</v>
      </c>
      <c r="C29" s="14">
        <v>42181.4</v>
      </c>
      <c r="D29" s="14">
        <v>38721.4</v>
      </c>
      <c r="E29" s="16">
        <v>21501.9</v>
      </c>
      <c r="F29" s="16"/>
      <c r="G29" s="16"/>
    </row>
    <row r="30" spans="1:7" ht="45" customHeight="1" x14ac:dyDescent="0.25">
      <c r="A30" s="15" t="s">
        <v>168</v>
      </c>
      <c r="B30" s="1" t="s">
        <v>25</v>
      </c>
      <c r="C30" s="14">
        <v>188944</v>
      </c>
      <c r="D30" s="14">
        <v>182139.9</v>
      </c>
      <c r="E30" s="16">
        <v>201748.7</v>
      </c>
      <c r="F30" s="16">
        <v>198803.20000000001</v>
      </c>
      <c r="G30" s="16">
        <v>199281.2</v>
      </c>
    </row>
    <row r="31" spans="1:7" ht="178.5" customHeight="1" x14ac:dyDescent="0.25">
      <c r="A31" s="82" t="s">
        <v>177</v>
      </c>
      <c r="B31" s="83" t="s">
        <v>159</v>
      </c>
      <c r="C31" s="84">
        <v>4604.5</v>
      </c>
      <c r="D31" s="84">
        <v>5148.6000000000004</v>
      </c>
      <c r="E31" s="16">
        <v>5006.5</v>
      </c>
      <c r="F31" s="16">
        <v>4918.8</v>
      </c>
      <c r="G31" s="16">
        <v>4835.6000000000004</v>
      </c>
    </row>
    <row r="32" spans="1:7" ht="18" customHeight="1" x14ac:dyDescent="0.25">
      <c r="A32" s="15" t="s">
        <v>169</v>
      </c>
      <c r="B32" s="1" t="s">
        <v>14</v>
      </c>
      <c r="C32" s="14">
        <v>19738.900000000001</v>
      </c>
      <c r="D32" s="14">
        <v>12003.6</v>
      </c>
      <c r="E32" s="16">
        <v>4250.3999999999996</v>
      </c>
      <c r="F32" s="16">
        <v>2972.8</v>
      </c>
      <c r="G32" s="16">
        <v>3002.4</v>
      </c>
    </row>
    <row r="33" spans="1:7" ht="32.25" customHeight="1" x14ac:dyDescent="0.25">
      <c r="A33" s="12" t="s">
        <v>134</v>
      </c>
      <c r="B33" s="13" t="s">
        <v>135</v>
      </c>
      <c r="C33" s="14"/>
      <c r="D33" s="14"/>
      <c r="E33" s="14"/>
      <c r="F33" s="14"/>
      <c r="G33" s="14"/>
    </row>
    <row r="34" spans="1:7" ht="88.9" customHeight="1" x14ac:dyDescent="0.25">
      <c r="A34" s="12" t="s">
        <v>26</v>
      </c>
      <c r="B34" s="13" t="s">
        <v>27</v>
      </c>
      <c r="C34" s="19">
        <v>-17.7</v>
      </c>
      <c r="D34" s="14">
        <v>-1568.7</v>
      </c>
      <c r="E34" s="19"/>
      <c r="F34" s="19"/>
      <c r="G34" s="19"/>
    </row>
    <row r="35" spans="1:7" ht="21.6" customHeight="1" x14ac:dyDescent="0.25">
      <c r="A35" s="9" t="s">
        <v>40</v>
      </c>
      <c r="B35" s="23" t="s">
        <v>15</v>
      </c>
      <c r="C35" s="11">
        <f>C9+C26</f>
        <v>409500.3</v>
      </c>
      <c r="D35" s="11">
        <f>D9+D26</f>
        <v>419085.6</v>
      </c>
      <c r="E35" s="11">
        <f>E9+E26</f>
        <v>372901.10000000003</v>
      </c>
      <c r="F35" s="11">
        <f>F9+F26</f>
        <v>346142.3</v>
      </c>
      <c r="G35" s="11">
        <f>G9+G26</f>
        <v>348880.6</v>
      </c>
    </row>
  </sheetData>
  <mergeCells count="9">
    <mergeCell ref="A1:G1"/>
    <mergeCell ref="E6:G6"/>
    <mergeCell ref="C6:C7"/>
    <mergeCell ref="D6:D7"/>
    <mergeCell ref="B6:B7"/>
    <mergeCell ref="A6:A7"/>
    <mergeCell ref="F4:G4"/>
    <mergeCell ref="A2:G2"/>
    <mergeCell ref="A3:G3"/>
  </mergeCells>
  <pageMargins left="0.78740157480314965" right="0.78740157480314965" top="0.78740157480314965" bottom="0.78740157480314965" header="0.31496062992125984" footer="0.39370078740157483"/>
  <pageSetup paperSize="9" scale="8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8"/>
  <sheetViews>
    <sheetView tabSelected="1" topLeftCell="B43" zoomScaleNormal="100" workbookViewId="0">
      <selection activeCell="D56" sqref="D56"/>
    </sheetView>
  </sheetViews>
  <sheetFormatPr defaultColWidth="9.1640625" defaultRowHeight="14.25" x14ac:dyDescent="0.2"/>
  <cols>
    <col min="1" max="1" width="51.5" style="28" customWidth="1"/>
    <col min="2" max="2" width="14.33203125" style="28" customWidth="1"/>
    <col min="3" max="6" width="13.33203125" style="28" customWidth="1"/>
    <col min="7" max="7" width="13.33203125" style="41" customWidth="1"/>
    <col min="8" max="17" width="9.33203125" style="30" customWidth="1"/>
    <col min="18" max="16384" width="9.1640625" style="30"/>
  </cols>
  <sheetData>
    <row r="1" spans="1:7" s="28" customFormat="1" ht="17.45" customHeight="1" x14ac:dyDescent="0.2">
      <c r="A1" s="107" t="s">
        <v>131</v>
      </c>
      <c r="B1" s="107"/>
      <c r="C1" s="107"/>
      <c r="D1" s="107"/>
      <c r="E1" s="107"/>
      <c r="F1" s="107"/>
      <c r="G1" s="107"/>
    </row>
    <row r="2" spans="1:7" s="28" customFormat="1" ht="17.45" customHeight="1" x14ac:dyDescent="0.2">
      <c r="A2" s="107" t="s">
        <v>132</v>
      </c>
      <c r="B2" s="107"/>
      <c r="C2" s="107"/>
      <c r="D2" s="107"/>
      <c r="E2" s="107"/>
      <c r="F2" s="107"/>
      <c r="G2" s="107"/>
    </row>
    <row r="3" spans="1:7" s="28" customFormat="1" ht="11.45" customHeight="1" x14ac:dyDescent="0.2">
      <c r="A3" s="107"/>
      <c r="B3" s="107"/>
      <c r="C3" s="107"/>
      <c r="D3" s="107"/>
      <c r="E3" s="107"/>
      <c r="F3" s="107"/>
      <c r="G3" s="107"/>
    </row>
    <row r="4" spans="1:7" ht="15" x14ac:dyDescent="0.25">
      <c r="A4" s="29"/>
      <c r="B4" s="29"/>
      <c r="C4" s="29"/>
      <c r="D4" s="29"/>
      <c r="E4" s="26"/>
      <c r="F4" s="112" t="s">
        <v>133</v>
      </c>
      <c r="G4" s="112"/>
    </row>
    <row r="5" spans="1:7" s="28" customFormat="1" ht="15" x14ac:dyDescent="0.25">
      <c r="G5" s="4"/>
    </row>
    <row r="6" spans="1:7" s="42" customFormat="1" ht="12.75" x14ac:dyDescent="0.2">
      <c r="A6" s="108" t="s">
        <v>48</v>
      </c>
      <c r="B6" s="110" t="s">
        <v>130</v>
      </c>
      <c r="C6" s="111" t="s">
        <v>176</v>
      </c>
      <c r="D6" s="111" t="s">
        <v>175</v>
      </c>
      <c r="E6" s="111" t="s">
        <v>16</v>
      </c>
      <c r="F6" s="111"/>
      <c r="G6" s="111"/>
    </row>
    <row r="7" spans="1:7" s="43" customFormat="1" ht="39" customHeight="1" x14ac:dyDescent="0.2">
      <c r="A7" s="109"/>
      <c r="B7" s="109"/>
      <c r="C7" s="111"/>
      <c r="D7" s="111"/>
      <c r="E7" s="80" t="s">
        <v>160</v>
      </c>
      <c r="F7" s="80" t="s">
        <v>170</v>
      </c>
      <c r="G7" s="80" t="s">
        <v>174</v>
      </c>
    </row>
    <row r="8" spans="1:7" s="43" customFormat="1" ht="12.75" x14ac:dyDescent="0.2">
      <c r="A8" s="24">
        <v>1</v>
      </c>
      <c r="B8" s="25">
        <v>2</v>
      </c>
      <c r="C8" s="24">
        <v>3</v>
      </c>
      <c r="D8" s="24">
        <v>4</v>
      </c>
      <c r="E8" s="81">
        <v>5</v>
      </c>
      <c r="F8" s="81">
        <v>6</v>
      </c>
      <c r="G8" s="81">
        <v>7</v>
      </c>
    </row>
    <row r="9" spans="1:7" x14ac:dyDescent="0.2">
      <c r="A9" s="31" t="s">
        <v>49</v>
      </c>
      <c r="B9" s="32" t="s">
        <v>50</v>
      </c>
      <c r="C9" s="72">
        <f>SUM(C10:C17)</f>
        <v>51672.7</v>
      </c>
      <c r="D9" s="72">
        <f t="shared" ref="D9:G9" si="0">SUM(D10:D17)</f>
        <v>61802.2</v>
      </c>
      <c r="E9" s="72">
        <f t="shared" si="0"/>
        <v>50330</v>
      </c>
      <c r="F9" s="72">
        <f t="shared" si="0"/>
        <v>54137.5</v>
      </c>
      <c r="G9" s="72">
        <f t="shared" si="0"/>
        <v>50571</v>
      </c>
    </row>
    <row r="10" spans="1:7" ht="45" x14ac:dyDescent="0.25">
      <c r="A10" s="69" t="s">
        <v>148</v>
      </c>
      <c r="B10" s="94" t="s">
        <v>149</v>
      </c>
      <c r="C10" s="95">
        <v>1946.5</v>
      </c>
      <c r="D10" s="95">
        <v>1597</v>
      </c>
      <c r="E10" s="88">
        <v>1130</v>
      </c>
      <c r="F10" s="88">
        <v>1191.5999999999999</v>
      </c>
      <c r="G10" s="88">
        <v>1234.5</v>
      </c>
    </row>
    <row r="11" spans="1:7" ht="58.15" customHeight="1" x14ac:dyDescent="0.2">
      <c r="A11" s="33" t="s">
        <v>51</v>
      </c>
      <c r="B11" s="34" t="s">
        <v>52</v>
      </c>
      <c r="C11" s="73">
        <v>513.79999999999995</v>
      </c>
      <c r="D11" s="74">
        <v>1147.5999999999999</v>
      </c>
      <c r="E11" s="87">
        <v>848.2</v>
      </c>
      <c r="F11" s="87">
        <v>882.1</v>
      </c>
      <c r="G11" s="88">
        <v>917.4</v>
      </c>
    </row>
    <row r="12" spans="1:7" ht="73.150000000000006" customHeight="1" x14ac:dyDescent="0.2">
      <c r="A12" s="33" t="s">
        <v>53</v>
      </c>
      <c r="B12" s="34" t="s">
        <v>54</v>
      </c>
      <c r="C12" s="98">
        <v>19822.5</v>
      </c>
      <c r="D12" s="74">
        <v>22980</v>
      </c>
      <c r="E12" s="87">
        <v>18408.400000000001</v>
      </c>
      <c r="F12" s="87">
        <v>20114.2</v>
      </c>
      <c r="G12" s="88">
        <v>15486.1</v>
      </c>
    </row>
    <row r="13" spans="1:7" ht="21" customHeight="1" x14ac:dyDescent="0.25">
      <c r="A13" s="33" t="s">
        <v>55</v>
      </c>
      <c r="B13" s="35" t="s">
        <v>56</v>
      </c>
      <c r="C13" s="73">
        <v>1.3</v>
      </c>
      <c r="D13" s="74">
        <v>0.7</v>
      </c>
      <c r="E13" s="87">
        <v>1.1000000000000001</v>
      </c>
      <c r="F13" s="87">
        <v>6.8</v>
      </c>
      <c r="G13" s="88">
        <v>2</v>
      </c>
    </row>
    <row r="14" spans="1:7" ht="57.6" customHeight="1" x14ac:dyDescent="0.2">
      <c r="A14" s="33" t="s">
        <v>57</v>
      </c>
      <c r="B14" s="34" t="s">
        <v>58</v>
      </c>
      <c r="C14" s="98">
        <v>4955.1000000000004</v>
      </c>
      <c r="D14" s="74">
        <v>5964</v>
      </c>
      <c r="E14" s="87">
        <v>7514.5</v>
      </c>
      <c r="F14" s="87">
        <v>7815.1</v>
      </c>
      <c r="G14" s="88">
        <v>8127.7</v>
      </c>
    </row>
    <row r="15" spans="1:7" ht="31.15" customHeight="1" x14ac:dyDescent="0.25">
      <c r="A15" s="33" t="s">
        <v>59</v>
      </c>
      <c r="B15" s="35" t="s">
        <v>60</v>
      </c>
      <c r="C15" s="73"/>
      <c r="D15" s="74"/>
      <c r="E15" s="87"/>
      <c r="F15" s="87"/>
      <c r="G15" s="88"/>
    </row>
    <row r="16" spans="1:7" ht="18.600000000000001" customHeight="1" x14ac:dyDescent="0.25">
      <c r="A16" s="33" t="s">
        <v>61</v>
      </c>
      <c r="B16" s="35" t="s">
        <v>62</v>
      </c>
      <c r="C16" s="75"/>
      <c r="D16" s="74">
        <v>100</v>
      </c>
      <c r="E16" s="87">
        <v>100</v>
      </c>
      <c r="F16" s="87">
        <v>100</v>
      </c>
      <c r="G16" s="88">
        <v>100</v>
      </c>
    </row>
    <row r="17" spans="1:7" ht="18.600000000000001" customHeight="1" x14ac:dyDescent="0.25">
      <c r="A17" s="33" t="s">
        <v>63</v>
      </c>
      <c r="B17" s="35" t="s">
        <v>64</v>
      </c>
      <c r="C17" s="98">
        <v>24433.5</v>
      </c>
      <c r="D17" s="74">
        <v>30012.9</v>
      </c>
      <c r="E17" s="87">
        <v>22327.8</v>
      </c>
      <c r="F17" s="87">
        <v>24027.7</v>
      </c>
      <c r="G17" s="88">
        <v>24703.3</v>
      </c>
    </row>
    <row r="18" spans="1:7" ht="31.9" customHeight="1" x14ac:dyDescent="0.2">
      <c r="A18" s="31" t="s">
        <v>65</v>
      </c>
      <c r="B18" s="36" t="s">
        <v>66</v>
      </c>
      <c r="C18" s="72">
        <f>C19+C20</f>
        <v>1874.6999999999998</v>
      </c>
      <c r="D18" s="72">
        <f t="shared" ref="D18:G18" si="1">D19+D20</f>
        <v>3004.8</v>
      </c>
      <c r="E18" s="86">
        <f t="shared" si="1"/>
        <v>1804.8</v>
      </c>
      <c r="F18" s="86">
        <f t="shared" si="1"/>
        <v>1780.3</v>
      </c>
      <c r="G18" s="86">
        <f t="shared" si="1"/>
        <v>1848.7</v>
      </c>
    </row>
    <row r="19" spans="1:7" ht="58.15" customHeight="1" x14ac:dyDescent="0.25">
      <c r="A19" s="33" t="s">
        <v>162</v>
      </c>
      <c r="B19" s="35" t="s">
        <v>161</v>
      </c>
      <c r="C19" s="76">
        <v>1781.6</v>
      </c>
      <c r="D19" s="74">
        <v>2715</v>
      </c>
      <c r="E19" s="87">
        <v>1685</v>
      </c>
      <c r="F19" s="87">
        <v>1780.3</v>
      </c>
      <c r="G19" s="88">
        <v>1848.7</v>
      </c>
    </row>
    <row r="20" spans="1:7" ht="42.75" customHeight="1" x14ac:dyDescent="0.25">
      <c r="A20" s="69" t="s">
        <v>150</v>
      </c>
      <c r="B20" s="35" t="s">
        <v>151</v>
      </c>
      <c r="C20" s="76">
        <v>93.1</v>
      </c>
      <c r="D20" s="74">
        <v>289.8</v>
      </c>
      <c r="E20" s="87">
        <v>119.8</v>
      </c>
      <c r="F20" s="87"/>
      <c r="G20" s="88"/>
    </row>
    <row r="21" spans="1:7" ht="19.149999999999999" customHeight="1" x14ac:dyDescent="0.2">
      <c r="A21" s="31" t="s">
        <v>67</v>
      </c>
      <c r="B21" s="36" t="s">
        <v>68</v>
      </c>
      <c r="C21" s="72">
        <f>SUM(C23:C26)</f>
        <v>18062</v>
      </c>
      <c r="D21" s="72">
        <f t="shared" ref="D21:G21" si="2">SUM(D23:D26)</f>
        <v>26810.799999999999</v>
      </c>
      <c r="E21" s="72">
        <f t="shared" si="2"/>
        <v>26259.7</v>
      </c>
      <c r="F21" s="72">
        <f t="shared" si="2"/>
        <v>19522.7</v>
      </c>
      <c r="G21" s="72">
        <f t="shared" si="2"/>
        <v>19867.7</v>
      </c>
    </row>
    <row r="22" spans="1:7" ht="18.600000000000001" customHeight="1" x14ac:dyDescent="0.25">
      <c r="A22" s="33" t="s">
        <v>69</v>
      </c>
      <c r="B22" s="35" t="s">
        <v>70</v>
      </c>
      <c r="C22" s="76">
        <v>0</v>
      </c>
      <c r="D22" s="74">
        <v>0</v>
      </c>
      <c r="E22" s="87"/>
      <c r="F22" s="87"/>
      <c r="G22" s="88"/>
    </row>
    <row r="23" spans="1:7" ht="18.600000000000001" customHeight="1" x14ac:dyDescent="0.25">
      <c r="A23" s="33" t="s">
        <v>171</v>
      </c>
      <c r="B23" s="35" t="s">
        <v>71</v>
      </c>
      <c r="C23" s="76">
        <v>73.8</v>
      </c>
      <c r="D23" s="74">
        <v>777.7</v>
      </c>
      <c r="E23" s="87">
        <v>594.70000000000005</v>
      </c>
      <c r="F23" s="87">
        <v>594.70000000000005</v>
      </c>
      <c r="G23" s="88">
        <v>594.70000000000005</v>
      </c>
    </row>
    <row r="24" spans="1:7" ht="18.600000000000001" customHeight="1" x14ac:dyDescent="0.25">
      <c r="A24" s="33" t="s">
        <v>179</v>
      </c>
      <c r="B24" s="35" t="s">
        <v>178</v>
      </c>
      <c r="C24" s="76"/>
      <c r="D24" s="74">
        <v>320</v>
      </c>
      <c r="E24" s="87">
        <v>7000</v>
      </c>
      <c r="F24" s="87"/>
      <c r="G24" s="88"/>
    </row>
    <row r="25" spans="1:7" ht="20.45" customHeight="1" x14ac:dyDescent="0.25">
      <c r="A25" s="33" t="s">
        <v>72</v>
      </c>
      <c r="B25" s="35" t="s">
        <v>73</v>
      </c>
      <c r="C25" s="76">
        <v>12119.6</v>
      </c>
      <c r="D25" s="74">
        <v>24659</v>
      </c>
      <c r="E25" s="87">
        <v>17537</v>
      </c>
      <c r="F25" s="87">
        <v>17650</v>
      </c>
      <c r="G25" s="88">
        <v>17850</v>
      </c>
    </row>
    <row r="26" spans="1:7" ht="16.149999999999999" customHeight="1" x14ac:dyDescent="0.25">
      <c r="A26" s="33" t="s">
        <v>74</v>
      </c>
      <c r="B26" s="35" t="s">
        <v>75</v>
      </c>
      <c r="C26" s="76">
        <v>5868.6</v>
      </c>
      <c r="D26" s="74">
        <v>1054.0999999999999</v>
      </c>
      <c r="E26" s="87">
        <v>1128</v>
      </c>
      <c r="F26" s="87">
        <v>1278</v>
      </c>
      <c r="G26" s="88">
        <v>1423</v>
      </c>
    </row>
    <row r="27" spans="1:7" ht="18" customHeight="1" x14ac:dyDescent="0.2">
      <c r="A27" s="31" t="s">
        <v>76</v>
      </c>
      <c r="B27" s="36" t="s">
        <v>77</v>
      </c>
      <c r="C27" s="72">
        <f>C28+C29+C30</f>
        <v>1625.8999999999999</v>
      </c>
      <c r="D27" s="72">
        <f>D28+D29+D30+D31</f>
        <v>3263.5</v>
      </c>
      <c r="E27" s="86">
        <f t="shared" ref="E27:G27" si="3">E28+E29+E30+E31</f>
        <v>3525</v>
      </c>
      <c r="F27" s="86">
        <f t="shared" si="3"/>
        <v>3719.6</v>
      </c>
      <c r="G27" s="86">
        <f t="shared" si="3"/>
        <v>3949.7</v>
      </c>
    </row>
    <row r="28" spans="1:7" ht="19.149999999999999" customHeight="1" x14ac:dyDescent="0.25">
      <c r="A28" s="33" t="s">
        <v>78</v>
      </c>
      <c r="B28" s="35" t="s">
        <v>79</v>
      </c>
      <c r="C28" s="76">
        <v>24.1</v>
      </c>
      <c r="D28" s="74">
        <v>24.4</v>
      </c>
      <c r="E28" s="87">
        <v>26</v>
      </c>
      <c r="F28" s="87">
        <v>27.4</v>
      </c>
      <c r="G28" s="88">
        <v>28.6</v>
      </c>
    </row>
    <row r="29" spans="1:7" ht="18" customHeight="1" x14ac:dyDescent="0.25">
      <c r="A29" s="33" t="s">
        <v>80</v>
      </c>
      <c r="B29" s="35" t="s">
        <v>81</v>
      </c>
      <c r="C29" s="76">
        <v>1601.8</v>
      </c>
      <c r="D29" s="74">
        <v>3239.1</v>
      </c>
      <c r="E29" s="87">
        <v>3499</v>
      </c>
      <c r="F29" s="87">
        <v>3692.2</v>
      </c>
      <c r="G29" s="88">
        <v>3921.1</v>
      </c>
    </row>
    <row r="30" spans="1:7" ht="19.149999999999999" customHeight="1" x14ac:dyDescent="0.25">
      <c r="A30" s="33" t="s">
        <v>82</v>
      </c>
      <c r="B30" s="35" t="s">
        <v>83</v>
      </c>
      <c r="C30" s="76"/>
      <c r="D30" s="74"/>
      <c r="E30" s="87"/>
      <c r="F30" s="87"/>
      <c r="G30" s="88"/>
    </row>
    <row r="31" spans="1:7" ht="28.5" customHeight="1" x14ac:dyDescent="0.25">
      <c r="A31" s="33" t="s">
        <v>158</v>
      </c>
      <c r="B31" s="35" t="s">
        <v>157</v>
      </c>
      <c r="C31" s="76"/>
      <c r="D31" s="74"/>
      <c r="E31" s="87"/>
      <c r="F31" s="87"/>
      <c r="G31" s="88"/>
    </row>
    <row r="32" spans="1:7" ht="18" customHeight="1" x14ac:dyDescent="0.2">
      <c r="A32" s="31" t="s">
        <v>84</v>
      </c>
      <c r="B32" s="36" t="s">
        <v>85</v>
      </c>
      <c r="C32" s="72">
        <f>SUM(C33:C37)</f>
        <v>287025.90000000002</v>
      </c>
      <c r="D32" s="72">
        <f t="shared" ref="D32:G32" si="4">SUM(D33:D37)</f>
        <v>285664.59999999998</v>
      </c>
      <c r="E32" s="72">
        <f t="shared" si="4"/>
        <v>255969.3</v>
      </c>
      <c r="F32" s="72">
        <f t="shared" si="4"/>
        <v>241788.59999999998</v>
      </c>
      <c r="G32" s="72">
        <f t="shared" si="4"/>
        <v>243230.90000000002</v>
      </c>
    </row>
    <row r="33" spans="1:7" ht="18" customHeight="1" x14ac:dyDescent="0.25">
      <c r="A33" s="33" t="s">
        <v>86</v>
      </c>
      <c r="B33" s="35" t="s">
        <v>87</v>
      </c>
      <c r="C33" s="76">
        <v>39550.5</v>
      </c>
      <c r="D33" s="74">
        <v>41283.1</v>
      </c>
      <c r="E33" s="87">
        <v>35808.1</v>
      </c>
      <c r="F33" s="87">
        <v>32499.3</v>
      </c>
      <c r="G33" s="88">
        <v>33172.800000000003</v>
      </c>
    </row>
    <row r="34" spans="1:7" ht="16.899999999999999" customHeight="1" x14ac:dyDescent="0.25">
      <c r="A34" s="33" t="s">
        <v>88</v>
      </c>
      <c r="B34" s="35" t="s">
        <v>89</v>
      </c>
      <c r="C34" s="76">
        <v>214777.4</v>
      </c>
      <c r="D34" s="74">
        <v>202357.6</v>
      </c>
      <c r="E34" s="87">
        <v>194733.1</v>
      </c>
      <c r="F34" s="87">
        <v>189304.5</v>
      </c>
      <c r="G34" s="88">
        <v>189869.6</v>
      </c>
    </row>
    <row r="35" spans="1:7" ht="18.600000000000001" customHeight="1" x14ac:dyDescent="0.25">
      <c r="A35" s="37" t="s">
        <v>128</v>
      </c>
      <c r="B35" s="35" t="s">
        <v>129</v>
      </c>
      <c r="C35" s="76">
        <v>21242</v>
      </c>
      <c r="D35" s="74">
        <v>30344.3</v>
      </c>
      <c r="E35" s="87">
        <v>20172.8</v>
      </c>
      <c r="F35" s="87">
        <v>15487</v>
      </c>
      <c r="G35" s="88">
        <v>15687</v>
      </c>
    </row>
    <row r="36" spans="1:7" ht="19.149999999999999" customHeight="1" x14ac:dyDescent="0.25">
      <c r="A36" s="33" t="s">
        <v>124</v>
      </c>
      <c r="B36" s="35" t="s">
        <v>90</v>
      </c>
      <c r="C36" s="76">
        <v>0</v>
      </c>
      <c r="D36" s="74"/>
      <c r="E36" s="87"/>
      <c r="F36" s="87"/>
      <c r="G36" s="88"/>
    </row>
    <row r="37" spans="1:7" ht="18" customHeight="1" x14ac:dyDescent="0.25">
      <c r="A37" s="33" t="s">
        <v>91</v>
      </c>
      <c r="B37" s="35" t="s">
        <v>92</v>
      </c>
      <c r="C37" s="76">
        <v>11456</v>
      </c>
      <c r="D37" s="74">
        <v>11679.6</v>
      </c>
      <c r="E37" s="87">
        <v>5255.3</v>
      </c>
      <c r="F37" s="87">
        <v>4497.8</v>
      </c>
      <c r="G37" s="88">
        <v>4501.5</v>
      </c>
    </row>
    <row r="38" spans="1:7" ht="19.149999999999999" customHeight="1" x14ac:dyDescent="0.2">
      <c r="A38" s="31" t="s">
        <v>93</v>
      </c>
      <c r="B38" s="36" t="s">
        <v>94</v>
      </c>
      <c r="C38" s="77">
        <f>C39+C40</f>
        <v>33825.800000000003</v>
      </c>
      <c r="D38" s="77">
        <f>D39+D40</f>
        <v>38202.200000000004</v>
      </c>
      <c r="E38" s="89">
        <f t="shared" ref="E38:G38" si="5">E39+E40</f>
        <v>28118.5</v>
      </c>
      <c r="F38" s="89">
        <f t="shared" si="5"/>
        <v>14429.099999999999</v>
      </c>
      <c r="G38" s="89">
        <f t="shared" si="5"/>
        <v>14833.199999999999</v>
      </c>
    </row>
    <row r="39" spans="1:7" ht="16.149999999999999" customHeight="1" x14ac:dyDescent="0.25">
      <c r="A39" s="33" t="s">
        <v>95</v>
      </c>
      <c r="B39" s="35" t="s">
        <v>96</v>
      </c>
      <c r="C39" s="76">
        <v>32602.799999999999</v>
      </c>
      <c r="D39" s="78">
        <v>36858.9</v>
      </c>
      <c r="E39" s="90">
        <v>26362.400000000001</v>
      </c>
      <c r="F39" s="90">
        <v>12602.8</v>
      </c>
      <c r="G39" s="91">
        <v>12933.8</v>
      </c>
    </row>
    <row r="40" spans="1:7" ht="33.6" customHeight="1" x14ac:dyDescent="0.25">
      <c r="A40" s="33" t="s">
        <v>97</v>
      </c>
      <c r="B40" s="35" t="s">
        <v>98</v>
      </c>
      <c r="C40" s="79">
        <v>1223</v>
      </c>
      <c r="D40" s="78">
        <v>1343.3</v>
      </c>
      <c r="E40" s="90">
        <v>1756.1</v>
      </c>
      <c r="F40" s="90">
        <v>1826.3</v>
      </c>
      <c r="G40" s="91">
        <v>1899.4</v>
      </c>
    </row>
    <row r="41" spans="1:7" ht="20.45" customHeight="1" x14ac:dyDescent="0.2">
      <c r="A41" s="31" t="s">
        <v>99</v>
      </c>
      <c r="B41" s="36" t="s">
        <v>100</v>
      </c>
      <c r="C41" s="72">
        <f>SUM(C42:C45)</f>
        <v>4191.3999999999996</v>
      </c>
      <c r="D41" s="72">
        <f>SUM(D42:D45)</f>
        <v>4115.2</v>
      </c>
      <c r="E41" s="72">
        <f t="shared" ref="E41:G41" si="6">SUM(E42:E45)</f>
        <v>3187.2</v>
      </c>
      <c r="F41" s="72">
        <f t="shared" si="6"/>
        <v>3460.2999999999997</v>
      </c>
      <c r="G41" s="72">
        <f t="shared" si="6"/>
        <v>3569.1</v>
      </c>
    </row>
    <row r="42" spans="1:7" ht="16.149999999999999" customHeight="1" x14ac:dyDescent="0.25">
      <c r="A42" s="33" t="s">
        <v>101</v>
      </c>
      <c r="B42" s="35" t="s">
        <v>102</v>
      </c>
      <c r="C42" s="76">
        <v>2282.9</v>
      </c>
      <c r="D42" s="74">
        <v>2199.1999999999998</v>
      </c>
      <c r="E42" s="87">
        <v>2235.5</v>
      </c>
      <c r="F42" s="87">
        <v>2500</v>
      </c>
      <c r="G42" s="88">
        <v>2600</v>
      </c>
    </row>
    <row r="43" spans="1:7" ht="19.149999999999999" customHeight="1" x14ac:dyDescent="0.25">
      <c r="A43" s="33" t="s">
        <v>103</v>
      </c>
      <c r="B43" s="35" t="s">
        <v>104</v>
      </c>
      <c r="C43" s="76">
        <v>587.9</v>
      </c>
      <c r="D43" s="74">
        <v>1000</v>
      </c>
      <c r="E43" s="87"/>
      <c r="F43" s="87"/>
      <c r="G43" s="88"/>
    </row>
    <row r="44" spans="1:7" ht="19.149999999999999" customHeight="1" x14ac:dyDescent="0.25">
      <c r="A44" s="33" t="s">
        <v>105</v>
      </c>
      <c r="B44" s="35" t="s">
        <v>106</v>
      </c>
      <c r="C44" s="76">
        <v>1320.6</v>
      </c>
      <c r="D44" s="74">
        <v>864</v>
      </c>
      <c r="E44" s="87">
        <v>937.7</v>
      </c>
      <c r="F44" s="87">
        <v>937.7</v>
      </c>
      <c r="G44" s="88">
        <v>937.7</v>
      </c>
    </row>
    <row r="45" spans="1:7" ht="28.15" customHeight="1" x14ac:dyDescent="0.25">
      <c r="A45" s="33" t="s">
        <v>107</v>
      </c>
      <c r="B45" s="35" t="s">
        <v>108</v>
      </c>
      <c r="C45" s="76"/>
      <c r="D45" s="74">
        <v>52</v>
      </c>
      <c r="E45" s="87">
        <v>14</v>
      </c>
      <c r="F45" s="87">
        <v>22.6</v>
      </c>
      <c r="G45" s="88">
        <v>31.4</v>
      </c>
    </row>
    <row r="46" spans="1:7" ht="16.899999999999999" customHeight="1" x14ac:dyDescent="0.2">
      <c r="A46" s="31" t="s">
        <v>109</v>
      </c>
      <c r="B46" s="36" t="s">
        <v>110</v>
      </c>
      <c r="C46" s="72">
        <f>SUM(C47:C48)</f>
        <v>1639</v>
      </c>
      <c r="D46" s="72">
        <f t="shared" ref="D46:G46" si="7">SUM(D47:D48)</f>
        <v>100</v>
      </c>
      <c r="E46" s="72">
        <f t="shared" si="7"/>
        <v>150</v>
      </c>
      <c r="F46" s="72">
        <f t="shared" si="7"/>
        <v>150</v>
      </c>
      <c r="G46" s="72">
        <f t="shared" si="7"/>
        <v>150</v>
      </c>
    </row>
    <row r="47" spans="1:7" ht="16.899999999999999" customHeight="1" x14ac:dyDescent="0.25">
      <c r="A47" s="33" t="s">
        <v>163</v>
      </c>
      <c r="B47" s="35" t="s">
        <v>173</v>
      </c>
      <c r="C47" s="95">
        <v>0</v>
      </c>
      <c r="D47" s="72"/>
      <c r="E47" s="86"/>
      <c r="F47" s="86"/>
      <c r="G47" s="86"/>
    </row>
    <row r="48" spans="1:7" ht="28.9" customHeight="1" x14ac:dyDescent="0.25">
      <c r="A48" s="33" t="s">
        <v>172</v>
      </c>
      <c r="B48" s="35" t="s">
        <v>165</v>
      </c>
      <c r="C48" s="76">
        <v>1639</v>
      </c>
      <c r="D48" s="74">
        <v>100</v>
      </c>
      <c r="E48" s="87">
        <v>150</v>
      </c>
      <c r="F48" s="87">
        <v>150</v>
      </c>
      <c r="G48" s="88">
        <v>150</v>
      </c>
    </row>
    <row r="49" spans="1:7" ht="17.45" customHeight="1" x14ac:dyDescent="0.2">
      <c r="A49" s="31" t="s">
        <v>111</v>
      </c>
      <c r="B49" s="36" t="s">
        <v>112</v>
      </c>
      <c r="C49" s="72">
        <f>C50</f>
        <v>1607.1</v>
      </c>
      <c r="D49" s="72">
        <f t="shared" ref="D49:G49" si="8">D50</f>
        <v>1858.5</v>
      </c>
      <c r="E49" s="72">
        <f t="shared" si="8"/>
        <v>1835.1</v>
      </c>
      <c r="F49" s="72">
        <f t="shared" si="8"/>
        <v>1878.6</v>
      </c>
      <c r="G49" s="72">
        <f t="shared" si="8"/>
        <v>1908.6</v>
      </c>
    </row>
    <row r="50" spans="1:7" ht="19.149999999999999" customHeight="1" x14ac:dyDescent="0.25">
      <c r="A50" s="33" t="s">
        <v>113</v>
      </c>
      <c r="B50" s="35" t="s">
        <v>114</v>
      </c>
      <c r="C50" s="76">
        <v>1607.1</v>
      </c>
      <c r="D50" s="74">
        <v>1858.5</v>
      </c>
      <c r="E50" s="87">
        <v>1835.1</v>
      </c>
      <c r="F50" s="87">
        <v>1878.6</v>
      </c>
      <c r="G50" s="88">
        <v>1908.6</v>
      </c>
    </row>
    <row r="51" spans="1:7" ht="19.899999999999999" customHeight="1" x14ac:dyDescent="0.2">
      <c r="A51" s="31" t="s">
        <v>115</v>
      </c>
      <c r="B51" s="36" t="s">
        <v>116</v>
      </c>
      <c r="C51" s="72">
        <f>C52</f>
        <v>0</v>
      </c>
      <c r="D51" s="72"/>
      <c r="E51" s="86"/>
      <c r="F51" s="86"/>
      <c r="G51" s="86"/>
    </row>
    <row r="52" spans="1:7" ht="30" customHeight="1" x14ac:dyDescent="0.25">
      <c r="A52" s="33" t="s">
        <v>117</v>
      </c>
      <c r="B52" s="35" t="s">
        <v>118</v>
      </c>
      <c r="C52" s="76">
        <v>0</v>
      </c>
      <c r="D52" s="74"/>
      <c r="E52" s="87"/>
      <c r="F52" s="87"/>
      <c r="G52" s="88"/>
    </row>
    <row r="53" spans="1:7" ht="45" customHeight="1" x14ac:dyDescent="0.2">
      <c r="A53" s="31" t="s">
        <v>119</v>
      </c>
      <c r="B53" s="36" t="s">
        <v>120</v>
      </c>
      <c r="C53" s="72">
        <f>C54</f>
        <v>1528.8</v>
      </c>
      <c r="D53" s="72">
        <f t="shared" ref="D53:G53" si="9">D54</f>
        <v>1642.6</v>
      </c>
      <c r="E53" s="72">
        <f t="shared" si="9"/>
        <v>1721.5</v>
      </c>
      <c r="F53" s="72">
        <f t="shared" si="9"/>
        <v>1789.4</v>
      </c>
      <c r="G53" s="72">
        <f t="shared" si="9"/>
        <v>1863.6</v>
      </c>
    </row>
    <row r="54" spans="1:7" ht="43.9" customHeight="1" x14ac:dyDescent="0.25">
      <c r="A54" s="33" t="s">
        <v>121</v>
      </c>
      <c r="B54" s="35" t="s">
        <v>122</v>
      </c>
      <c r="C54" s="76">
        <v>1528.8</v>
      </c>
      <c r="D54" s="74">
        <v>1642.6</v>
      </c>
      <c r="E54" s="87">
        <v>1721.5</v>
      </c>
      <c r="F54" s="87">
        <v>1789.4</v>
      </c>
      <c r="G54" s="88">
        <v>1863.6</v>
      </c>
    </row>
    <row r="55" spans="1:7" ht="29.45" customHeight="1" x14ac:dyDescent="0.25">
      <c r="A55" s="85" t="s">
        <v>164</v>
      </c>
      <c r="B55" s="35"/>
      <c r="C55" s="76"/>
      <c r="D55" s="74"/>
      <c r="E55" s="87"/>
      <c r="F55" s="92">
        <v>3486.2</v>
      </c>
      <c r="G55" s="86">
        <v>7088.1</v>
      </c>
    </row>
    <row r="56" spans="1:7" ht="19.149999999999999" customHeight="1" thickBot="1" x14ac:dyDescent="0.25">
      <c r="A56" s="23" t="s">
        <v>123</v>
      </c>
      <c r="B56" s="38"/>
      <c r="C56" s="72">
        <f>SUM(C9+C18+C21+C27+C32+C38+C41+C46+C49+C51+C53)</f>
        <v>403053.3</v>
      </c>
      <c r="D56" s="72">
        <f>SUM(D9+D18+D21+D27+D32+D38+D41+D46+D49+D51+D53)</f>
        <v>426464.39999999997</v>
      </c>
      <c r="E56" s="86">
        <f t="shared" ref="E56" si="10">SUM(E9+E18+E21+E27+E32+E38+E41+E46+E49+E51+E53)</f>
        <v>372901.1</v>
      </c>
      <c r="F56" s="86">
        <f>SUM(F9+F18+F21+F27+F32+F38+F41+F46+F49+F51+F53+F55)</f>
        <v>346142.29999999993</v>
      </c>
      <c r="G56" s="86">
        <f>SUM(G9+G18+G21+G27+G32+G38+G41+G46+G49+G51+G53+G55)</f>
        <v>348880.59999999992</v>
      </c>
    </row>
    <row r="57" spans="1:7" ht="30" thickBot="1" x14ac:dyDescent="0.3">
      <c r="A57" s="70" t="s">
        <v>152</v>
      </c>
      <c r="B57" s="71" t="s">
        <v>139</v>
      </c>
      <c r="C57" s="96">
        <v>6447</v>
      </c>
      <c r="D57" s="97">
        <v>-7378.8</v>
      </c>
      <c r="E57" s="93"/>
      <c r="F57" s="93"/>
      <c r="G57" s="93"/>
    </row>
    <row r="58" spans="1:7" s="40" customFormat="1" x14ac:dyDescent="0.2">
      <c r="A58" s="39"/>
      <c r="B58" s="39"/>
      <c r="C58" s="39"/>
      <c r="D58" s="39"/>
      <c r="E58" s="39"/>
      <c r="F58" s="39"/>
      <c r="G58" s="27"/>
    </row>
    <row r="59" spans="1:7" s="40" customFormat="1" x14ac:dyDescent="0.2">
      <c r="A59" s="39"/>
      <c r="B59" s="39"/>
      <c r="C59" s="39"/>
      <c r="D59" s="39"/>
      <c r="E59" s="39"/>
      <c r="F59" s="39"/>
      <c r="G59" s="27"/>
    </row>
    <row r="60" spans="1:7" s="40" customFormat="1" x14ac:dyDescent="0.2">
      <c r="A60" s="39"/>
      <c r="B60" s="39"/>
      <c r="C60" s="39"/>
      <c r="D60" s="39"/>
      <c r="E60" s="39"/>
      <c r="F60" s="39"/>
      <c r="G60" s="27"/>
    </row>
    <row r="61" spans="1:7" s="40" customFormat="1" x14ac:dyDescent="0.2">
      <c r="A61" s="39"/>
      <c r="B61" s="39"/>
      <c r="C61" s="39"/>
      <c r="D61" s="39"/>
      <c r="E61" s="39"/>
      <c r="F61" s="39"/>
      <c r="G61" s="27"/>
    </row>
    <row r="62" spans="1:7" s="40" customFormat="1" x14ac:dyDescent="0.2">
      <c r="A62" s="39"/>
      <c r="B62" s="39"/>
      <c r="C62" s="39"/>
      <c r="D62" s="39"/>
      <c r="E62" s="39"/>
      <c r="F62" s="39"/>
      <c r="G62" s="27"/>
    </row>
    <row r="63" spans="1:7" s="40" customFormat="1" x14ac:dyDescent="0.2">
      <c r="A63" s="39"/>
      <c r="B63" s="39"/>
      <c r="C63" s="39"/>
      <c r="D63" s="39"/>
      <c r="E63" s="39"/>
      <c r="F63" s="39"/>
      <c r="G63" s="27"/>
    </row>
    <row r="64" spans="1:7" s="40" customFormat="1" x14ac:dyDescent="0.2">
      <c r="A64" s="39"/>
      <c r="B64" s="39"/>
      <c r="C64" s="39"/>
      <c r="D64" s="39"/>
      <c r="E64" s="39"/>
      <c r="F64" s="39"/>
      <c r="G64" s="27"/>
    </row>
    <row r="65" spans="1:7" s="40" customFormat="1" x14ac:dyDescent="0.2">
      <c r="A65" s="39"/>
      <c r="B65" s="39"/>
      <c r="C65" s="39"/>
      <c r="D65" s="39"/>
      <c r="E65" s="39"/>
      <c r="F65" s="39"/>
      <c r="G65" s="27"/>
    </row>
    <row r="66" spans="1:7" s="40" customFormat="1" x14ac:dyDescent="0.2">
      <c r="A66" s="39"/>
      <c r="B66" s="39"/>
      <c r="C66" s="39"/>
      <c r="D66" s="39"/>
      <c r="E66" s="39"/>
      <c r="F66" s="39"/>
      <c r="G66" s="27"/>
    </row>
    <row r="67" spans="1:7" s="40" customFormat="1" x14ac:dyDescent="0.2">
      <c r="A67" s="39"/>
      <c r="B67" s="39"/>
      <c r="C67" s="39"/>
      <c r="D67" s="39"/>
      <c r="E67" s="39"/>
      <c r="F67" s="39"/>
      <c r="G67" s="27"/>
    </row>
    <row r="68" spans="1:7" s="40" customFormat="1" x14ac:dyDescent="0.2">
      <c r="A68" s="39"/>
      <c r="B68" s="39"/>
      <c r="C68" s="39"/>
      <c r="D68" s="39"/>
      <c r="E68" s="39"/>
      <c r="F68" s="39"/>
      <c r="G68" s="27"/>
    </row>
    <row r="69" spans="1:7" s="40" customFormat="1" x14ac:dyDescent="0.2">
      <c r="A69" s="39"/>
      <c r="B69" s="39"/>
      <c r="C69" s="39"/>
      <c r="D69" s="39"/>
      <c r="E69" s="39"/>
      <c r="F69" s="39"/>
      <c r="G69" s="27"/>
    </row>
    <row r="70" spans="1:7" s="40" customFormat="1" x14ac:dyDescent="0.2">
      <c r="A70" s="39"/>
      <c r="B70" s="39"/>
      <c r="C70" s="39"/>
      <c r="D70" s="39"/>
      <c r="E70" s="39"/>
      <c r="F70" s="39"/>
      <c r="G70" s="27"/>
    </row>
    <row r="71" spans="1:7" s="40" customFormat="1" x14ac:dyDescent="0.2">
      <c r="A71" s="39"/>
      <c r="B71" s="39"/>
      <c r="C71" s="39"/>
      <c r="D71" s="39"/>
      <c r="E71" s="39"/>
      <c r="F71" s="39"/>
      <c r="G71" s="27"/>
    </row>
    <row r="72" spans="1:7" s="40" customFormat="1" x14ac:dyDescent="0.2">
      <c r="A72" s="39"/>
      <c r="B72" s="39"/>
      <c r="C72" s="39"/>
      <c r="D72" s="39"/>
      <c r="E72" s="39"/>
      <c r="F72" s="39"/>
      <c r="G72" s="27"/>
    </row>
    <row r="73" spans="1:7" s="40" customFormat="1" x14ac:dyDescent="0.2">
      <c r="A73" s="39"/>
      <c r="B73" s="39"/>
      <c r="C73" s="39"/>
      <c r="D73" s="39"/>
      <c r="E73" s="39"/>
      <c r="F73" s="39"/>
      <c r="G73" s="27"/>
    </row>
    <row r="74" spans="1:7" s="40" customFormat="1" x14ac:dyDescent="0.2">
      <c r="A74" s="39"/>
      <c r="B74" s="39"/>
      <c r="C74" s="39"/>
      <c r="D74" s="39"/>
      <c r="E74" s="39"/>
      <c r="F74" s="39"/>
      <c r="G74" s="27"/>
    </row>
    <row r="75" spans="1:7" s="40" customFormat="1" x14ac:dyDescent="0.2">
      <c r="A75" s="39"/>
      <c r="B75" s="39"/>
      <c r="C75" s="39"/>
      <c r="D75" s="39"/>
      <c r="E75" s="39"/>
      <c r="F75" s="39"/>
      <c r="G75" s="27"/>
    </row>
    <row r="76" spans="1:7" s="40" customFormat="1" x14ac:dyDescent="0.2">
      <c r="A76" s="39"/>
      <c r="B76" s="39"/>
      <c r="C76" s="39"/>
      <c r="D76" s="39"/>
      <c r="E76" s="39"/>
      <c r="F76" s="39"/>
      <c r="G76" s="27"/>
    </row>
    <row r="77" spans="1:7" s="40" customFormat="1" x14ac:dyDescent="0.2">
      <c r="A77" s="39"/>
      <c r="B77" s="39"/>
      <c r="C77" s="39"/>
      <c r="D77" s="39"/>
      <c r="E77" s="39"/>
      <c r="F77" s="39"/>
      <c r="G77" s="27"/>
    </row>
    <row r="78" spans="1:7" s="40" customFormat="1" x14ac:dyDescent="0.2">
      <c r="A78" s="39"/>
      <c r="B78" s="39"/>
      <c r="C78" s="39"/>
      <c r="D78" s="39"/>
      <c r="E78" s="39"/>
      <c r="F78" s="39"/>
      <c r="G78" s="27"/>
    </row>
    <row r="79" spans="1:7" s="40" customFormat="1" x14ac:dyDescent="0.2">
      <c r="A79" s="39"/>
      <c r="B79" s="39"/>
      <c r="C79" s="39"/>
      <c r="D79" s="39"/>
      <c r="E79" s="39"/>
      <c r="F79" s="39"/>
      <c r="G79" s="27"/>
    </row>
    <row r="80" spans="1:7" s="40" customFormat="1" x14ac:dyDescent="0.2">
      <c r="A80" s="39"/>
      <c r="B80" s="39"/>
      <c r="C80" s="39"/>
      <c r="D80" s="39"/>
      <c r="E80" s="39"/>
      <c r="F80" s="39"/>
      <c r="G80" s="27"/>
    </row>
    <row r="81" spans="1:7" s="40" customFormat="1" x14ac:dyDescent="0.2">
      <c r="A81" s="39"/>
      <c r="B81" s="39"/>
      <c r="C81" s="39"/>
      <c r="D81" s="39"/>
      <c r="E81" s="39"/>
      <c r="F81" s="39"/>
      <c r="G81" s="27"/>
    </row>
    <row r="82" spans="1:7" s="40" customFormat="1" x14ac:dyDescent="0.2">
      <c r="A82" s="39"/>
      <c r="B82" s="39"/>
      <c r="C82" s="39"/>
      <c r="D82" s="39"/>
      <c r="E82" s="39"/>
      <c r="F82" s="39"/>
      <c r="G82" s="27"/>
    </row>
    <row r="83" spans="1:7" s="40" customFormat="1" x14ac:dyDescent="0.2">
      <c r="A83" s="39"/>
      <c r="B83" s="39"/>
      <c r="C83" s="39"/>
      <c r="D83" s="39"/>
      <c r="E83" s="39"/>
      <c r="F83" s="39"/>
      <c r="G83" s="27"/>
    </row>
    <row r="84" spans="1:7" s="40" customFormat="1" x14ac:dyDescent="0.2">
      <c r="A84" s="39"/>
      <c r="B84" s="39"/>
      <c r="C84" s="39"/>
      <c r="D84" s="39"/>
      <c r="E84" s="39"/>
      <c r="F84" s="39"/>
      <c r="G84" s="27"/>
    </row>
    <row r="85" spans="1:7" s="40" customFormat="1" x14ac:dyDescent="0.2">
      <c r="A85" s="39"/>
      <c r="B85" s="39"/>
      <c r="C85" s="39"/>
      <c r="D85" s="39"/>
      <c r="E85" s="39"/>
      <c r="F85" s="39"/>
      <c r="G85" s="27"/>
    </row>
    <row r="86" spans="1:7" s="40" customFormat="1" x14ac:dyDescent="0.2">
      <c r="A86" s="39"/>
      <c r="B86" s="39"/>
      <c r="C86" s="39"/>
      <c r="D86" s="39"/>
      <c r="E86" s="39"/>
      <c r="F86" s="39"/>
      <c r="G86" s="27"/>
    </row>
    <row r="87" spans="1:7" s="40" customFormat="1" x14ac:dyDescent="0.2">
      <c r="A87" s="39"/>
      <c r="B87" s="39"/>
      <c r="C87" s="39"/>
      <c r="D87" s="39"/>
      <c r="E87" s="39"/>
      <c r="F87" s="39"/>
      <c r="G87" s="27"/>
    </row>
    <row r="88" spans="1:7" s="40" customFormat="1" x14ac:dyDescent="0.2">
      <c r="A88" s="39"/>
      <c r="B88" s="39"/>
      <c r="C88" s="39"/>
      <c r="D88" s="39"/>
      <c r="E88" s="39"/>
      <c r="F88" s="39"/>
      <c r="G88" s="27"/>
    </row>
    <row r="89" spans="1:7" s="40" customFormat="1" x14ac:dyDescent="0.2">
      <c r="A89" s="39"/>
      <c r="B89" s="39"/>
      <c r="C89" s="39"/>
      <c r="D89" s="39"/>
      <c r="E89" s="39"/>
      <c r="F89" s="39"/>
      <c r="G89" s="27"/>
    </row>
    <row r="90" spans="1:7" s="40" customFormat="1" x14ac:dyDescent="0.2">
      <c r="A90" s="39"/>
      <c r="B90" s="39"/>
      <c r="C90" s="39"/>
      <c r="D90" s="39"/>
      <c r="E90" s="39"/>
      <c r="F90" s="39"/>
      <c r="G90" s="27"/>
    </row>
    <row r="91" spans="1:7" s="40" customFormat="1" x14ac:dyDescent="0.2">
      <c r="A91" s="39"/>
      <c r="B91" s="39"/>
      <c r="C91" s="39"/>
      <c r="D91" s="39"/>
      <c r="E91" s="39"/>
      <c r="F91" s="39"/>
      <c r="G91" s="27"/>
    </row>
    <row r="92" spans="1:7" s="40" customFormat="1" x14ac:dyDescent="0.2">
      <c r="A92" s="39"/>
      <c r="B92" s="39"/>
      <c r="C92" s="39"/>
      <c r="D92" s="39"/>
      <c r="E92" s="39"/>
      <c r="F92" s="39"/>
      <c r="G92" s="27"/>
    </row>
    <row r="93" spans="1:7" s="40" customFormat="1" x14ac:dyDescent="0.2">
      <c r="A93" s="39"/>
      <c r="B93" s="39"/>
      <c r="C93" s="39"/>
      <c r="D93" s="39"/>
      <c r="E93" s="39"/>
      <c r="F93" s="39"/>
      <c r="G93" s="27"/>
    </row>
    <row r="94" spans="1:7" s="40" customFormat="1" x14ac:dyDescent="0.2">
      <c r="A94" s="39"/>
      <c r="B94" s="39"/>
      <c r="C94" s="39"/>
      <c r="D94" s="39"/>
      <c r="E94" s="39"/>
      <c r="F94" s="39"/>
      <c r="G94" s="27"/>
    </row>
    <row r="95" spans="1:7" s="40" customFormat="1" x14ac:dyDescent="0.2">
      <c r="A95" s="39"/>
      <c r="B95" s="39"/>
      <c r="C95" s="39"/>
      <c r="D95" s="39"/>
      <c r="E95" s="39"/>
      <c r="F95" s="39"/>
      <c r="G95" s="27"/>
    </row>
    <row r="96" spans="1:7" s="40" customFormat="1" x14ac:dyDescent="0.2">
      <c r="A96" s="39"/>
      <c r="B96" s="39"/>
      <c r="C96" s="39"/>
      <c r="D96" s="39"/>
      <c r="E96" s="39"/>
      <c r="F96" s="39"/>
      <c r="G96" s="27"/>
    </row>
    <row r="97" spans="1:7" s="40" customFormat="1" x14ac:dyDescent="0.2">
      <c r="A97" s="39"/>
      <c r="B97" s="39"/>
      <c r="C97" s="39"/>
      <c r="D97" s="39"/>
      <c r="E97" s="39"/>
      <c r="F97" s="39"/>
      <c r="G97" s="27"/>
    </row>
    <row r="98" spans="1:7" s="40" customFormat="1" x14ac:dyDescent="0.2">
      <c r="A98" s="39"/>
      <c r="B98" s="39"/>
      <c r="C98" s="39"/>
      <c r="D98" s="39"/>
      <c r="E98" s="39"/>
      <c r="F98" s="39"/>
      <c r="G98" s="27"/>
    </row>
    <row r="99" spans="1:7" s="40" customFormat="1" x14ac:dyDescent="0.2">
      <c r="A99" s="39"/>
      <c r="B99" s="39"/>
      <c r="C99" s="39"/>
      <c r="D99" s="39"/>
      <c r="E99" s="39"/>
      <c r="F99" s="39"/>
      <c r="G99" s="27"/>
    </row>
    <row r="100" spans="1:7" s="40" customFormat="1" x14ac:dyDescent="0.2">
      <c r="A100" s="39"/>
      <c r="B100" s="39"/>
      <c r="C100" s="39"/>
      <c r="D100" s="39"/>
      <c r="E100" s="39"/>
      <c r="F100" s="39"/>
      <c r="G100" s="27"/>
    </row>
    <row r="101" spans="1:7" s="40" customFormat="1" x14ac:dyDescent="0.2">
      <c r="A101" s="39"/>
      <c r="B101" s="39"/>
      <c r="C101" s="39"/>
      <c r="D101" s="39"/>
      <c r="E101" s="39"/>
      <c r="F101" s="39"/>
      <c r="G101" s="27"/>
    </row>
    <row r="102" spans="1:7" s="40" customFormat="1" x14ac:dyDescent="0.2">
      <c r="A102" s="39"/>
      <c r="B102" s="39"/>
      <c r="C102" s="39"/>
      <c r="D102" s="39"/>
      <c r="E102" s="39"/>
      <c r="F102" s="39"/>
      <c r="G102" s="27"/>
    </row>
    <row r="103" spans="1:7" s="40" customFormat="1" x14ac:dyDescent="0.2">
      <c r="A103" s="39"/>
      <c r="B103" s="39"/>
      <c r="C103" s="39"/>
      <c r="D103" s="39"/>
      <c r="E103" s="39"/>
      <c r="F103" s="39"/>
      <c r="G103" s="27"/>
    </row>
    <row r="104" spans="1:7" s="40" customFormat="1" x14ac:dyDescent="0.2">
      <c r="A104" s="39"/>
      <c r="B104" s="39"/>
      <c r="C104" s="39"/>
      <c r="D104" s="39"/>
      <c r="E104" s="39"/>
      <c r="F104" s="39"/>
      <c r="G104" s="27"/>
    </row>
    <row r="105" spans="1:7" s="40" customFormat="1" x14ac:dyDescent="0.2">
      <c r="A105" s="39"/>
      <c r="B105" s="39"/>
      <c r="C105" s="39"/>
      <c r="D105" s="39"/>
      <c r="E105" s="39"/>
      <c r="F105" s="39"/>
      <c r="G105" s="27"/>
    </row>
    <row r="106" spans="1:7" s="40" customFormat="1" x14ac:dyDescent="0.2">
      <c r="A106" s="39"/>
      <c r="B106" s="39"/>
      <c r="C106" s="39"/>
      <c r="D106" s="39"/>
      <c r="E106" s="39"/>
      <c r="F106" s="39"/>
      <c r="G106" s="27"/>
    </row>
    <row r="107" spans="1:7" s="40" customFormat="1" x14ac:dyDescent="0.2">
      <c r="A107" s="39"/>
      <c r="B107" s="39"/>
      <c r="C107" s="39"/>
      <c r="D107" s="39"/>
      <c r="E107" s="39"/>
      <c r="F107" s="39"/>
      <c r="G107" s="27"/>
    </row>
    <row r="108" spans="1:7" s="40" customFormat="1" x14ac:dyDescent="0.2">
      <c r="A108" s="39"/>
      <c r="B108" s="39"/>
      <c r="C108" s="39"/>
      <c r="D108" s="39"/>
      <c r="E108" s="39"/>
      <c r="F108" s="39"/>
      <c r="G108" s="27"/>
    </row>
    <row r="109" spans="1:7" s="40" customFormat="1" x14ac:dyDescent="0.2">
      <c r="A109" s="39"/>
      <c r="B109" s="39"/>
      <c r="C109" s="39"/>
      <c r="D109" s="39"/>
      <c r="E109" s="39"/>
      <c r="F109" s="39"/>
      <c r="G109" s="27"/>
    </row>
    <row r="110" spans="1:7" s="40" customFormat="1" x14ac:dyDescent="0.2">
      <c r="A110" s="39"/>
      <c r="B110" s="39"/>
      <c r="C110" s="39"/>
      <c r="D110" s="39"/>
      <c r="E110" s="39"/>
      <c r="F110" s="39"/>
      <c r="G110" s="27"/>
    </row>
    <row r="111" spans="1:7" s="40" customFormat="1" x14ac:dyDescent="0.2">
      <c r="A111" s="39"/>
      <c r="B111" s="39"/>
      <c r="C111" s="39"/>
      <c r="D111" s="39"/>
      <c r="E111" s="39"/>
      <c r="F111" s="39"/>
      <c r="G111" s="27"/>
    </row>
    <row r="112" spans="1:7" s="40" customFormat="1" x14ac:dyDescent="0.2">
      <c r="A112" s="39"/>
      <c r="B112" s="39"/>
      <c r="C112" s="39"/>
      <c r="D112" s="39"/>
      <c r="E112" s="39"/>
      <c r="F112" s="39"/>
      <c r="G112" s="27"/>
    </row>
    <row r="113" spans="1:7" s="40" customFormat="1" x14ac:dyDescent="0.2">
      <c r="A113" s="39"/>
      <c r="B113" s="39"/>
      <c r="C113" s="39"/>
      <c r="D113" s="39"/>
      <c r="E113" s="39"/>
      <c r="F113" s="39"/>
      <c r="G113" s="27"/>
    </row>
    <row r="114" spans="1:7" s="40" customFormat="1" x14ac:dyDescent="0.2">
      <c r="A114" s="39"/>
      <c r="B114" s="39"/>
      <c r="C114" s="39"/>
      <c r="D114" s="39"/>
      <c r="E114" s="39"/>
      <c r="F114" s="39"/>
      <c r="G114" s="27"/>
    </row>
    <row r="115" spans="1:7" s="40" customFormat="1" x14ac:dyDescent="0.2">
      <c r="A115" s="39"/>
      <c r="B115" s="39"/>
      <c r="C115" s="39"/>
      <c r="D115" s="39"/>
      <c r="E115" s="39"/>
      <c r="F115" s="39"/>
      <c r="G115" s="27"/>
    </row>
    <row r="116" spans="1:7" s="40" customFormat="1" x14ac:dyDescent="0.2">
      <c r="A116" s="39"/>
      <c r="B116" s="39"/>
      <c r="C116" s="39"/>
      <c r="D116" s="39"/>
      <c r="E116" s="39"/>
      <c r="F116" s="39"/>
      <c r="G116" s="27"/>
    </row>
    <row r="117" spans="1:7" s="40" customFormat="1" x14ac:dyDescent="0.2">
      <c r="A117" s="39"/>
      <c r="B117" s="39"/>
      <c r="C117" s="39"/>
      <c r="D117" s="39"/>
      <c r="E117" s="39"/>
      <c r="F117" s="39"/>
      <c r="G117" s="27"/>
    </row>
    <row r="118" spans="1:7" s="40" customFormat="1" x14ac:dyDescent="0.2">
      <c r="A118" s="39"/>
      <c r="B118" s="39"/>
      <c r="C118" s="39"/>
      <c r="D118" s="39"/>
      <c r="E118" s="39"/>
      <c r="F118" s="39"/>
      <c r="G118" s="27"/>
    </row>
    <row r="119" spans="1:7" s="40" customFormat="1" x14ac:dyDescent="0.2">
      <c r="A119" s="39"/>
      <c r="B119" s="39"/>
      <c r="C119" s="39"/>
      <c r="D119" s="39"/>
      <c r="E119" s="39"/>
      <c r="F119" s="39"/>
      <c r="G119" s="27"/>
    </row>
    <row r="120" spans="1:7" s="40" customFormat="1" x14ac:dyDescent="0.2">
      <c r="A120" s="39"/>
      <c r="B120" s="39"/>
      <c r="C120" s="39"/>
      <c r="D120" s="39"/>
      <c r="E120" s="39"/>
      <c r="F120" s="39"/>
      <c r="G120" s="27"/>
    </row>
    <row r="121" spans="1:7" s="40" customFormat="1" x14ac:dyDescent="0.2">
      <c r="A121" s="39"/>
      <c r="B121" s="39"/>
      <c r="C121" s="39"/>
      <c r="D121" s="39"/>
      <c r="E121" s="39"/>
      <c r="F121" s="39"/>
      <c r="G121" s="27"/>
    </row>
    <row r="122" spans="1:7" s="40" customFormat="1" x14ac:dyDescent="0.2">
      <c r="A122" s="39"/>
      <c r="B122" s="39"/>
      <c r="C122" s="39"/>
      <c r="D122" s="39"/>
      <c r="E122" s="39"/>
      <c r="F122" s="39"/>
      <c r="G122" s="27"/>
    </row>
    <row r="123" spans="1:7" s="40" customFormat="1" x14ac:dyDescent="0.2">
      <c r="A123" s="39"/>
      <c r="B123" s="39"/>
      <c r="C123" s="39"/>
      <c r="D123" s="39"/>
      <c r="E123" s="39"/>
      <c r="F123" s="39"/>
      <c r="G123" s="27"/>
    </row>
    <row r="124" spans="1:7" s="40" customFormat="1" x14ac:dyDescent="0.2">
      <c r="A124" s="39"/>
      <c r="B124" s="39"/>
      <c r="C124" s="39"/>
      <c r="D124" s="39"/>
      <c r="E124" s="39"/>
      <c r="F124" s="39"/>
      <c r="G124" s="27"/>
    </row>
    <row r="125" spans="1:7" s="40" customFormat="1" x14ac:dyDescent="0.2">
      <c r="A125" s="39"/>
      <c r="B125" s="39"/>
      <c r="C125" s="39"/>
      <c r="D125" s="39"/>
      <c r="E125" s="39"/>
      <c r="F125" s="39"/>
      <c r="G125" s="27"/>
    </row>
    <row r="126" spans="1:7" s="40" customFormat="1" x14ac:dyDescent="0.2">
      <c r="A126" s="39"/>
      <c r="B126" s="39"/>
      <c r="C126" s="39"/>
      <c r="D126" s="39"/>
      <c r="E126" s="39"/>
      <c r="F126" s="39"/>
      <c r="G126" s="27"/>
    </row>
    <row r="127" spans="1:7" s="40" customFormat="1" x14ac:dyDescent="0.2">
      <c r="A127" s="39"/>
      <c r="B127" s="39"/>
      <c r="C127" s="39"/>
      <c r="D127" s="39"/>
      <c r="E127" s="39"/>
      <c r="F127" s="39"/>
      <c r="G127" s="27"/>
    </row>
    <row r="128" spans="1:7" s="40" customFormat="1" x14ac:dyDescent="0.2">
      <c r="A128" s="39"/>
      <c r="B128" s="39"/>
      <c r="C128" s="39"/>
      <c r="D128" s="39"/>
      <c r="E128" s="39"/>
      <c r="F128" s="39"/>
      <c r="G128" s="27"/>
    </row>
    <row r="129" spans="1:7" s="40" customFormat="1" x14ac:dyDescent="0.2">
      <c r="A129" s="39"/>
      <c r="B129" s="39"/>
      <c r="C129" s="39"/>
      <c r="D129" s="39"/>
      <c r="E129" s="39"/>
      <c r="F129" s="39"/>
      <c r="G129" s="27"/>
    </row>
    <row r="130" spans="1:7" s="40" customFormat="1" x14ac:dyDescent="0.2">
      <c r="A130" s="39"/>
      <c r="B130" s="39"/>
      <c r="C130" s="39"/>
      <c r="D130" s="39"/>
      <c r="E130" s="39"/>
      <c r="F130" s="39"/>
      <c r="G130" s="27"/>
    </row>
    <row r="131" spans="1:7" s="40" customFormat="1" x14ac:dyDescent="0.2">
      <c r="A131" s="39"/>
      <c r="B131" s="39"/>
      <c r="C131" s="39"/>
      <c r="D131" s="39"/>
      <c r="E131" s="39"/>
      <c r="F131" s="39"/>
      <c r="G131" s="27"/>
    </row>
    <row r="132" spans="1:7" s="40" customFormat="1" x14ac:dyDescent="0.2">
      <c r="A132" s="39"/>
      <c r="B132" s="39"/>
      <c r="C132" s="39"/>
      <c r="D132" s="39"/>
      <c r="E132" s="39"/>
      <c r="F132" s="39"/>
      <c r="G132" s="27"/>
    </row>
    <row r="133" spans="1:7" s="40" customFormat="1" x14ac:dyDescent="0.2">
      <c r="A133" s="39"/>
      <c r="B133" s="39"/>
      <c r="C133" s="39"/>
      <c r="D133" s="39"/>
      <c r="E133" s="39"/>
      <c r="F133" s="39"/>
      <c r="G133" s="27"/>
    </row>
    <row r="134" spans="1:7" s="40" customFormat="1" x14ac:dyDescent="0.2">
      <c r="A134" s="39"/>
      <c r="B134" s="39"/>
      <c r="C134" s="39"/>
      <c r="D134" s="39"/>
      <c r="E134" s="39"/>
      <c r="F134" s="39"/>
      <c r="G134" s="27"/>
    </row>
    <row r="135" spans="1:7" s="40" customFormat="1" x14ac:dyDescent="0.2">
      <c r="A135" s="39"/>
      <c r="B135" s="39"/>
      <c r="C135" s="39"/>
      <c r="D135" s="39"/>
      <c r="E135" s="39"/>
      <c r="F135" s="39"/>
      <c r="G135" s="27"/>
    </row>
    <row r="136" spans="1:7" s="40" customFormat="1" x14ac:dyDescent="0.2">
      <c r="A136" s="39"/>
      <c r="B136" s="39"/>
      <c r="C136" s="39"/>
      <c r="D136" s="39"/>
      <c r="E136" s="39"/>
      <c r="F136" s="39"/>
      <c r="G136" s="27"/>
    </row>
    <row r="137" spans="1:7" s="40" customFormat="1" x14ac:dyDescent="0.2">
      <c r="A137" s="39"/>
      <c r="B137" s="39"/>
      <c r="C137" s="39"/>
      <c r="D137" s="39"/>
      <c r="E137" s="39"/>
      <c r="F137" s="39"/>
      <c r="G137" s="27"/>
    </row>
    <row r="138" spans="1:7" s="40" customFormat="1" x14ac:dyDescent="0.2">
      <c r="A138" s="39"/>
      <c r="B138" s="39"/>
      <c r="C138" s="39"/>
      <c r="D138" s="39"/>
      <c r="E138" s="39"/>
      <c r="F138" s="39"/>
      <c r="G138" s="27"/>
    </row>
    <row r="139" spans="1:7" s="40" customFormat="1" x14ac:dyDescent="0.2">
      <c r="A139" s="39"/>
      <c r="B139" s="39"/>
      <c r="C139" s="39"/>
      <c r="D139" s="39"/>
      <c r="E139" s="39"/>
      <c r="F139" s="39"/>
      <c r="G139" s="27"/>
    </row>
    <row r="140" spans="1:7" s="40" customFormat="1" x14ac:dyDescent="0.2">
      <c r="A140" s="39"/>
      <c r="B140" s="39"/>
      <c r="C140" s="39"/>
      <c r="D140" s="39"/>
      <c r="E140" s="39"/>
      <c r="F140" s="39"/>
      <c r="G140" s="27"/>
    </row>
    <row r="141" spans="1:7" s="40" customFormat="1" x14ac:dyDescent="0.2">
      <c r="A141" s="39"/>
      <c r="B141" s="39"/>
      <c r="C141" s="39"/>
      <c r="D141" s="39"/>
      <c r="E141" s="39"/>
      <c r="F141" s="39"/>
      <c r="G141" s="27"/>
    </row>
    <row r="142" spans="1:7" s="40" customFormat="1" x14ac:dyDescent="0.2">
      <c r="A142" s="39"/>
      <c r="B142" s="39"/>
      <c r="C142" s="39"/>
      <c r="D142" s="39"/>
      <c r="E142" s="39"/>
      <c r="F142" s="39"/>
      <c r="G142" s="27"/>
    </row>
    <row r="143" spans="1:7" s="40" customFormat="1" x14ac:dyDescent="0.2">
      <c r="A143" s="39"/>
      <c r="B143" s="39"/>
      <c r="C143" s="39"/>
      <c r="D143" s="39"/>
      <c r="E143" s="39"/>
      <c r="F143" s="39"/>
      <c r="G143" s="27"/>
    </row>
    <row r="144" spans="1:7" s="40" customFormat="1" x14ac:dyDescent="0.2">
      <c r="A144" s="39"/>
      <c r="B144" s="39"/>
      <c r="C144" s="39"/>
      <c r="D144" s="39"/>
      <c r="E144" s="39"/>
      <c r="F144" s="39"/>
      <c r="G144" s="27"/>
    </row>
    <row r="145" spans="1:7" s="40" customFormat="1" x14ac:dyDescent="0.2">
      <c r="A145" s="39"/>
      <c r="B145" s="39"/>
      <c r="C145" s="39"/>
      <c r="D145" s="39"/>
      <c r="E145" s="39"/>
      <c r="F145" s="39"/>
      <c r="G145" s="27"/>
    </row>
    <row r="146" spans="1:7" s="40" customFormat="1" x14ac:dyDescent="0.2">
      <c r="A146" s="39"/>
      <c r="B146" s="39"/>
      <c r="C146" s="39"/>
      <c r="D146" s="39"/>
      <c r="E146" s="39"/>
      <c r="F146" s="39"/>
      <c r="G146" s="27"/>
    </row>
    <row r="147" spans="1:7" s="40" customFormat="1" x14ac:dyDescent="0.2">
      <c r="A147" s="39"/>
      <c r="B147" s="39"/>
      <c r="C147" s="39"/>
      <c r="D147" s="39"/>
      <c r="E147" s="39"/>
      <c r="F147" s="39"/>
      <c r="G147" s="27"/>
    </row>
    <row r="148" spans="1:7" s="40" customFormat="1" x14ac:dyDescent="0.2">
      <c r="A148" s="39"/>
      <c r="B148" s="39"/>
      <c r="C148" s="39"/>
      <c r="D148" s="39"/>
      <c r="E148" s="39"/>
      <c r="F148" s="39"/>
      <c r="G148" s="27"/>
    </row>
    <row r="149" spans="1:7" s="40" customFormat="1" x14ac:dyDescent="0.2">
      <c r="A149" s="39"/>
      <c r="B149" s="39"/>
      <c r="C149" s="39"/>
      <c r="D149" s="39"/>
      <c r="E149" s="39"/>
      <c r="F149" s="39"/>
      <c r="G149" s="27"/>
    </row>
    <row r="150" spans="1:7" s="40" customFormat="1" x14ac:dyDescent="0.2">
      <c r="A150" s="39"/>
      <c r="B150" s="39"/>
      <c r="C150" s="39"/>
      <c r="D150" s="39"/>
      <c r="E150" s="39"/>
      <c r="F150" s="39"/>
      <c r="G150" s="27"/>
    </row>
    <row r="151" spans="1:7" s="40" customFormat="1" x14ac:dyDescent="0.2">
      <c r="A151" s="39"/>
      <c r="B151" s="39"/>
      <c r="C151" s="39"/>
      <c r="D151" s="39"/>
      <c r="E151" s="39"/>
      <c r="F151" s="39"/>
      <c r="G151" s="27"/>
    </row>
    <row r="152" spans="1:7" s="40" customFormat="1" x14ac:dyDescent="0.2">
      <c r="A152" s="39"/>
      <c r="B152" s="39"/>
      <c r="C152" s="39"/>
      <c r="D152" s="39"/>
      <c r="E152" s="39"/>
      <c r="F152" s="39"/>
      <c r="G152" s="27"/>
    </row>
    <row r="153" spans="1:7" s="40" customFormat="1" x14ac:dyDescent="0.2">
      <c r="A153" s="39"/>
      <c r="B153" s="39"/>
      <c r="C153" s="39"/>
      <c r="D153" s="39"/>
      <c r="E153" s="39"/>
      <c r="F153" s="39"/>
      <c r="G153" s="27"/>
    </row>
    <row r="154" spans="1:7" s="40" customFormat="1" x14ac:dyDescent="0.2">
      <c r="A154" s="39"/>
      <c r="B154" s="39"/>
      <c r="C154" s="39"/>
      <c r="D154" s="39"/>
      <c r="E154" s="39"/>
      <c r="F154" s="39"/>
      <c r="G154" s="27"/>
    </row>
    <row r="155" spans="1:7" s="40" customFormat="1" x14ac:dyDescent="0.2">
      <c r="A155" s="39"/>
      <c r="B155" s="39"/>
      <c r="C155" s="39"/>
      <c r="D155" s="39"/>
      <c r="E155" s="39"/>
      <c r="F155" s="39"/>
      <c r="G155" s="27"/>
    </row>
    <row r="156" spans="1:7" s="40" customFormat="1" x14ac:dyDescent="0.2">
      <c r="A156" s="39"/>
      <c r="B156" s="39"/>
      <c r="C156" s="39"/>
      <c r="D156" s="39"/>
      <c r="E156" s="39"/>
      <c r="F156" s="39"/>
      <c r="G156" s="27"/>
    </row>
    <row r="157" spans="1:7" s="40" customFormat="1" x14ac:dyDescent="0.2">
      <c r="A157" s="39"/>
      <c r="B157" s="39"/>
      <c r="C157" s="39"/>
      <c r="D157" s="39"/>
      <c r="E157" s="39"/>
      <c r="F157" s="39"/>
      <c r="G157" s="27"/>
    </row>
    <row r="158" spans="1:7" s="40" customFormat="1" x14ac:dyDescent="0.2">
      <c r="A158" s="39"/>
      <c r="B158" s="39"/>
      <c r="C158" s="39"/>
      <c r="D158" s="39"/>
      <c r="E158" s="39"/>
      <c r="F158" s="39"/>
      <c r="G158" s="27"/>
    </row>
    <row r="159" spans="1:7" s="40" customFormat="1" x14ac:dyDescent="0.2">
      <c r="A159" s="39"/>
      <c r="B159" s="39"/>
      <c r="C159" s="39"/>
      <c r="D159" s="39"/>
      <c r="E159" s="39"/>
      <c r="F159" s="39"/>
      <c r="G159" s="27"/>
    </row>
    <row r="160" spans="1:7" s="40" customFormat="1" x14ac:dyDescent="0.2">
      <c r="A160" s="39"/>
      <c r="B160" s="39"/>
      <c r="C160" s="39"/>
      <c r="D160" s="39"/>
      <c r="E160" s="39"/>
      <c r="F160" s="39"/>
      <c r="G160" s="27"/>
    </row>
    <row r="161" spans="1:7" s="40" customFormat="1" x14ac:dyDescent="0.2">
      <c r="A161" s="39"/>
      <c r="B161" s="39"/>
      <c r="C161" s="39"/>
      <c r="D161" s="39"/>
      <c r="E161" s="39"/>
      <c r="F161" s="39"/>
      <c r="G161" s="27"/>
    </row>
    <row r="162" spans="1:7" s="40" customFormat="1" x14ac:dyDescent="0.2">
      <c r="A162" s="39"/>
      <c r="B162" s="39"/>
      <c r="C162" s="39"/>
      <c r="D162" s="39"/>
      <c r="E162" s="39"/>
      <c r="F162" s="39"/>
      <c r="G162" s="27"/>
    </row>
    <row r="163" spans="1:7" s="40" customFormat="1" x14ac:dyDescent="0.2">
      <c r="A163" s="39"/>
      <c r="B163" s="39"/>
      <c r="C163" s="39"/>
      <c r="D163" s="39"/>
      <c r="E163" s="39"/>
      <c r="F163" s="39"/>
      <c r="G163" s="27"/>
    </row>
    <row r="164" spans="1:7" s="40" customFormat="1" x14ac:dyDescent="0.2">
      <c r="A164" s="39"/>
      <c r="B164" s="39"/>
      <c r="C164" s="39"/>
      <c r="D164" s="39"/>
      <c r="E164" s="39"/>
      <c r="F164" s="39"/>
      <c r="G164" s="27"/>
    </row>
    <row r="165" spans="1:7" s="40" customFormat="1" x14ac:dyDescent="0.2">
      <c r="A165" s="39"/>
      <c r="B165" s="39"/>
      <c r="C165" s="39"/>
      <c r="D165" s="39"/>
      <c r="E165" s="39"/>
      <c r="F165" s="39"/>
      <c r="G165" s="27"/>
    </row>
    <row r="166" spans="1:7" s="40" customFormat="1" x14ac:dyDescent="0.2">
      <c r="A166" s="39"/>
      <c r="B166" s="39"/>
      <c r="C166" s="39"/>
      <c r="D166" s="39"/>
      <c r="E166" s="39"/>
      <c r="F166" s="39"/>
      <c r="G166" s="27"/>
    </row>
    <row r="167" spans="1:7" s="40" customFormat="1" x14ac:dyDescent="0.2">
      <c r="A167" s="39"/>
      <c r="B167" s="39"/>
      <c r="C167" s="39"/>
      <c r="D167" s="39"/>
      <c r="E167" s="39"/>
      <c r="F167" s="39"/>
      <c r="G167" s="27"/>
    </row>
    <row r="168" spans="1:7" s="40" customFormat="1" x14ac:dyDescent="0.2">
      <c r="A168" s="39"/>
      <c r="B168" s="39"/>
      <c r="C168" s="39"/>
      <c r="D168" s="39"/>
      <c r="E168" s="39"/>
      <c r="F168" s="39"/>
      <c r="G168" s="27"/>
    </row>
    <row r="169" spans="1:7" s="40" customFormat="1" x14ac:dyDescent="0.2">
      <c r="A169" s="39"/>
      <c r="B169" s="39"/>
      <c r="C169" s="39"/>
      <c r="D169" s="39"/>
      <c r="E169" s="39"/>
      <c r="F169" s="39"/>
      <c r="G169" s="27"/>
    </row>
    <row r="170" spans="1:7" s="40" customFormat="1" x14ac:dyDescent="0.2">
      <c r="A170" s="39"/>
      <c r="B170" s="39"/>
      <c r="C170" s="39"/>
      <c r="D170" s="39"/>
      <c r="E170" s="39"/>
      <c r="F170" s="39"/>
      <c r="G170" s="27"/>
    </row>
    <row r="171" spans="1:7" s="40" customFormat="1" x14ac:dyDescent="0.2">
      <c r="A171" s="39"/>
      <c r="B171" s="39"/>
      <c r="C171" s="39"/>
      <c r="D171" s="39"/>
      <c r="E171" s="39"/>
      <c r="F171" s="39"/>
      <c r="G171" s="27"/>
    </row>
    <row r="172" spans="1:7" s="40" customFormat="1" x14ac:dyDescent="0.2">
      <c r="A172" s="39"/>
      <c r="B172" s="39"/>
      <c r="C172" s="39"/>
      <c r="D172" s="39"/>
      <c r="E172" s="39"/>
      <c r="F172" s="39"/>
      <c r="G172" s="27"/>
    </row>
    <row r="173" spans="1:7" s="40" customFormat="1" x14ac:dyDescent="0.2">
      <c r="A173" s="39"/>
      <c r="B173" s="39"/>
      <c r="C173" s="39"/>
      <c r="D173" s="39"/>
      <c r="E173" s="39"/>
      <c r="F173" s="39"/>
      <c r="G173" s="27"/>
    </row>
    <row r="174" spans="1:7" s="40" customFormat="1" x14ac:dyDescent="0.2">
      <c r="A174" s="39"/>
      <c r="B174" s="39"/>
      <c r="C174" s="39"/>
      <c r="D174" s="39"/>
      <c r="E174" s="39"/>
      <c r="F174" s="39"/>
      <c r="G174" s="27"/>
    </row>
    <row r="175" spans="1:7" s="40" customFormat="1" x14ac:dyDescent="0.2">
      <c r="A175" s="39"/>
      <c r="B175" s="39"/>
      <c r="C175" s="39"/>
      <c r="D175" s="39"/>
      <c r="E175" s="39"/>
      <c r="F175" s="39"/>
      <c r="G175" s="27"/>
    </row>
    <row r="176" spans="1:7" s="40" customFormat="1" x14ac:dyDescent="0.2">
      <c r="A176" s="39"/>
      <c r="B176" s="39"/>
      <c r="C176" s="39"/>
      <c r="D176" s="39"/>
      <c r="E176" s="39"/>
      <c r="F176" s="39"/>
      <c r="G176" s="27"/>
    </row>
    <row r="177" spans="1:7" s="40" customFormat="1" x14ac:dyDescent="0.2">
      <c r="A177" s="39"/>
      <c r="B177" s="39"/>
      <c r="C177" s="39"/>
      <c r="D177" s="39"/>
      <c r="E177" s="39"/>
      <c r="F177" s="39"/>
      <c r="G177" s="27"/>
    </row>
    <row r="178" spans="1:7" s="40" customFormat="1" x14ac:dyDescent="0.2">
      <c r="A178" s="39"/>
      <c r="B178" s="39"/>
      <c r="C178" s="39"/>
      <c r="D178" s="39"/>
      <c r="E178" s="39"/>
      <c r="F178" s="39"/>
      <c r="G178" s="27"/>
    </row>
    <row r="179" spans="1:7" s="40" customFormat="1" x14ac:dyDescent="0.2">
      <c r="A179" s="39"/>
      <c r="B179" s="39"/>
      <c r="C179" s="39"/>
      <c r="D179" s="39"/>
      <c r="E179" s="39"/>
      <c r="F179" s="39"/>
      <c r="G179" s="27"/>
    </row>
    <row r="180" spans="1:7" s="40" customFormat="1" x14ac:dyDescent="0.2">
      <c r="A180" s="39"/>
      <c r="B180" s="39"/>
      <c r="C180" s="39"/>
      <c r="D180" s="39"/>
      <c r="E180" s="39"/>
      <c r="F180" s="39"/>
      <c r="G180" s="27"/>
    </row>
    <row r="181" spans="1:7" s="40" customFormat="1" x14ac:dyDescent="0.2">
      <c r="A181" s="39"/>
      <c r="B181" s="39"/>
      <c r="C181" s="39"/>
      <c r="D181" s="39"/>
      <c r="E181" s="39"/>
      <c r="F181" s="39"/>
      <c r="G181" s="27"/>
    </row>
    <row r="182" spans="1:7" s="40" customFormat="1" x14ac:dyDescent="0.2">
      <c r="A182" s="39"/>
      <c r="B182" s="39"/>
      <c r="C182" s="39"/>
      <c r="D182" s="39"/>
      <c r="E182" s="39"/>
      <c r="F182" s="39"/>
      <c r="G182" s="27"/>
    </row>
    <row r="183" spans="1:7" s="40" customFormat="1" x14ac:dyDescent="0.2">
      <c r="A183" s="39"/>
      <c r="B183" s="39"/>
      <c r="C183" s="39"/>
      <c r="D183" s="39"/>
      <c r="E183" s="39"/>
      <c r="F183" s="39"/>
      <c r="G183" s="27"/>
    </row>
    <row r="184" spans="1:7" s="40" customFormat="1" x14ac:dyDescent="0.2">
      <c r="A184" s="39"/>
      <c r="B184" s="39"/>
      <c r="C184" s="39"/>
      <c r="D184" s="39"/>
      <c r="E184" s="39"/>
      <c r="F184" s="39"/>
      <c r="G184" s="27"/>
    </row>
    <row r="185" spans="1:7" s="40" customFormat="1" x14ac:dyDescent="0.2">
      <c r="A185" s="39"/>
      <c r="B185" s="39"/>
      <c r="C185" s="39"/>
      <c r="D185" s="39"/>
      <c r="E185" s="39"/>
      <c r="F185" s="39"/>
      <c r="G185" s="27"/>
    </row>
    <row r="186" spans="1:7" s="40" customFormat="1" x14ac:dyDescent="0.2">
      <c r="A186" s="39"/>
      <c r="B186" s="39"/>
      <c r="C186" s="39"/>
      <c r="D186" s="39"/>
      <c r="E186" s="39"/>
      <c r="F186" s="39"/>
      <c r="G186" s="27"/>
    </row>
    <row r="187" spans="1:7" s="40" customFormat="1" x14ac:dyDescent="0.2">
      <c r="A187" s="39"/>
      <c r="B187" s="39"/>
      <c r="C187" s="39"/>
      <c r="D187" s="39"/>
      <c r="E187" s="39"/>
      <c r="F187" s="39"/>
      <c r="G187" s="27"/>
    </row>
    <row r="188" spans="1:7" s="40" customFormat="1" x14ac:dyDescent="0.2">
      <c r="A188" s="39"/>
      <c r="B188" s="39"/>
      <c r="C188" s="39"/>
      <c r="D188" s="39"/>
      <c r="E188" s="39"/>
      <c r="F188" s="39"/>
      <c r="G188" s="27"/>
    </row>
  </sheetData>
  <mergeCells count="9">
    <mergeCell ref="A1:G1"/>
    <mergeCell ref="A6:A7"/>
    <mergeCell ref="B6:B7"/>
    <mergeCell ref="C6:C7"/>
    <mergeCell ref="D6:D7"/>
    <mergeCell ref="E6:G6"/>
    <mergeCell ref="A2:G2"/>
    <mergeCell ref="A3:G3"/>
    <mergeCell ref="F4:G4"/>
  </mergeCells>
  <pageMargins left="0.78740157480314965" right="0.78740157480314965" top="0.78740157480314965" bottom="0.78740157480314965" header="0.39370078740157483" footer="0.39370078740157483"/>
  <pageSetup paperSize="9" scale="80" orientation="portrait" verticalDpi="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"/>
  <sheetViews>
    <sheetView workbookViewId="0">
      <selection activeCell="D13" sqref="D13"/>
    </sheetView>
  </sheetViews>
  <sheetFormatPr defaultRowHeight="11.25" x14ac:dyDescent="0.2"/>
  <cols>
    <col min="1" max="1" width="35.83203125" customWidth="1"/>
    <col min="2" max="2" width="29" customWidth="1"/>
    <col min="3" max="3" width="13.33203125" customWidth="1"/>
    <col min="4" max="4" width="13.6640625" customWidth="1"/>
    <col min="5" max="5" width="10.33203125" customWidth="1"/>
    <col min="6" max="6" width="12" customWidth="1"/>
    <col min="7" max="7" width="9.83203125" customWidth="1"/>
  </cols>
  <sheetData>
    <row r="1" spans="1:7" ht="15" customHeight="1" x14ac:dyDescent="0.2">
      <c r="A1" s="113" t="s">
        <v>153</v>
      </c>
      <c r="B1" s="113"/>
      <c r="C1" s="113"/>
      <c r="D1" s="113"/>
      <c r="E1" s="113"/>
      <c r="F1" s="113"/>
      <c r="G1" s="113"/>
    </row>
    <row r="2" spans="1:7" ht="15" customHeight="1" x14ac:dyDescent="0.2">
      <c r="A2" s="114" t="s">
        <v>154</v>
      </c>
      <c r="B2" s="114"/>
      <c r="C2" s="114"/>
      <c r="D2" s="114"/>
      <c r="E2" s="114"/>
      <c r="F2" s="114"/>
      <c r="G2" s="114"/>
    </row>
    <row r="3" spans="1:7" ht="15" x14ac:dyDescent="0.25">
      <c r="A3" s="45"/>
      <c r="B3" s="46"/>
      <c r="C3" s="47"/>
      <c r="D3" s="48"/>
      <c r="E3" s="49"/>
      <c r="F3" s="115" t="s">
        <v>46</v>
      </c>
      <c r="G3" s="115"/>
    </row>
    <row r="4" spans="1:7" ht="15" x14ac:dyDescent="0.25">
      <c r="A4" s="117" t="s">
        <v>136</v>
      </c>
      <c r="B4" s="117" t="s">
        <v>137</v>
      </c>
      <c r="C4" s="111" t="s">
        <v>176</v>
      </c>
      <c r="D4" s="111" t="s">
        <v>175</v>
      </c>
      <c r="E4" s="116" t="s">
        <v>16</v>
      </c>
      <c r="F4" s="116"/>
      <c r="G4" s="116"/>
    </row>
    <row r="5" spans="1:7" ht="12.75" x14ac:dyDescent="0.2">
      <c r="A5" s="118"/>
      <c r="B5" s="118"/>
      <c r="C5" s="111"/>
      <c r="D5" s="111"/>
      <c r="E5" s="44" t="s">
        <v>160</v>
      </c>
      <c r="F5" s="44" t="s">
        <v>170</v>
      </c>
      <c r="G5" s="44" t="s">
        <v>174</v>
      </c>
    </row>
    <row r="6" spans="1:7" ht="33" customHeight="1" x14ac:dyDescent="0.25">
      <c r="A6" s="50" t="s">
        <v>138</v>
      </c>
      <c r="B6" s="67" t="s">
        <v>139</v>
      </c>
      <c r="C6" s="68">
        <f>C8+C11</f>
        <v>-6447</v>
      </c>
      <c r="D6" s="68">
        <f>D8+D11</f>
        <v>7378.8</v>
      </c>
      <c r="E6" s="51"/>
      <c r="F6" s="51"/>
      <c r="G6" s="51"/>
    </row>
    <row r="7" spans="1:7" ht="12.75" customHeight="1" x14ac:dyDescent="0.25">
      <c r="A7" s="52" t="s">
        <v>140</v>
      </c>
      <c r="B7" s="53"/>
      <c r="C7" s="54"/>
      <c r="D7" s="55"/>
      <c r="E7" s="57"/>
      <c r="F7" s="57"/>
      <c r="G7" s="57"/>
    </row>
    <row r="8" spans="1:7" ht="30" customHeight="1" x14ac:dyDescent="0.25">
      <c r="A8" s="58" t="s">
        <v>141</v>
      </c>
      <c r="B8" s="59" t="s">
        <v>139</v>
      </c>
      <c r="C8" s="60"/>
      <c r="D8" s="61"/>
      <c r="E8" s="63"/>
      <c r="F8" s="63"/>
      <c r="G8" s="63"/>
    </row>
    <row r="9" spans="1:7" ht="15" x14ac:dyDescent="0.25">
      <c r="A9" s="64" t="s">
        <v>142</v>
      </c>
      <c r="B9" s="53"/>
      <c r="C9" s="54"/>
      <c r="D9" s="55"/>
      <c r="E9" s="57"/>
      <c r="F9" s="57"/>
      <c r="G9" s="57"/>
    </row>
    <row r="10" spans="1:7" ht="43.5" customHeight="1" x14ac:dyDescent="0.25">
      <c r="A10" s="65" t="s">
        <v>143</v>
      </c>
      <c r="B10" s="66" t="s">
        <v>144</v>
      </c>
      <c r="C10" s="54"/>
      <c r="D10" s="55"/>
      <c r="E10" s="57"/>
      <c r="F10" s="57"/>
      <c r="G10" s="57"/>
    </row>
    <row r="11" spans="1:7" ht="21" customHeight="1" x14ac:dyDescent="0.25">
      <c r="A11" s="58" t="s">
        <v>145</v>
      </c>
      <c r="B11" s="59" t="s">
        <v>139</v>
      </c>
      <c r="C11" s="60">
        <f>C12</f>
        <v>-6447</v>
      </c>
      <c r="D11" s="60">
        <f>D12</f>
        <v>7378.8</v>
      </c>
      <c r="E11" s="62"/>
      <c r="F11" s="63"/>
      <c r="G11" s="63"/>
    </row>
    <row r="12" spans="1:7" ht="47.25" customHeight="1" x14ac:dyDescent="0.25">
      <c r="A12" s="65" t="s">
        <v>146</v>
      </c>
      <c r="B12" s="66" t="s">
        <v>147</v>
      </c>
      <c r="C12" s="54">
        <v>-6447</v>
      </c>
      <c r="D12" s="55">
        <v>7378.8</v>
      </c>
      <c r="E12" s="56"/>
      <c r="F12" s="57"/>
      <c r="G12" s="57"/>
    </row>
  </sheetData>
  <mergeCells count="8">
    <mergeCell ref="A1:G1"/>
    <mergeCell ref="A2:G2"/>
    <mergeCell ref="F3:G3"/>
    <mergeCell ref="E4:G4"/>
    <mergeCell ref="A4:A5"/>
    <mergeCell ref="B4:B5"/>
    <mergeCell ref="C4:C5"/>
    <mergeCell ref="D4:D5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 бюджета ВМР </vt:lpstr>
      <vt:lpstr>Расходы бюджета МР</vt:lpstr>
      <vt:lpstr>Источники бюджета МР</vt:lpstr>
      <vt:lpstr>'Расходы бюджета МР'!Заголовки_для_печати</vt:lpstr>
      <vt:lpstr>'Доходы  бюджета ВМР '!Область_печати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Космачев Сергей</dc:creator>
  <cp:lastModifiedBy>user</cp:lastModifiedBy>
  <cp:lastPrinted>2023-11-03T07:23:11Z</cp:lastPrinted>
  <dcterms:created xsi:type="dcterms:W3CDTF">2015-12-04T12:59:35Z</dcterms:created>
  <dcterms:modified xsi:type="dcterms:W3CDTF">2024-10-31T10:41:03Z</dcterms:modified>
</cp:coreProperties>
</file>